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'Лист1'!$A$1:$U$118</definedName>
  </definedNames>
  <calcPr fullCalcOnLoad="1"/>
</workbook>
</file>

<file path=xl/sharedStrings.xml><?xml version="1.0" encoding="utf-8"?>
<sst xmlns="http://schemas.openxmlformats.org/spreadsheetml/2006/main" count="514" uniqueCount="325">
  <si>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</si>
  <si>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</si>
  <si>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</si>
  <si>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</si>
  <si>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</si>
  <si>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</si>
  <si>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</si>
  <si>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</si>
  <si>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</si>
  <si>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</si>
  <si>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</si>
  <si>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</si>
  <si>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</si>
  <si>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</si>
  <si>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</si>
  <si>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</si>
  <si>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</si>
  <si>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</si>
  <si>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</si>
  <si>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</si>
  <si>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</si>
  <si>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</si>
  <si>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</si>
  <si>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</si>
  <si>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</si>
  <si>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</si>
  <si>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</si>
  <si>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</si>
  <si>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</si>
  <si>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</si>
  <si>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</si>
  <si>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</si>
  <si>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</si>
  <si>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</si>
  <si>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</si>
  <si>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</si>
  <si>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</si>
  <si>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</si>
  <si>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</si>
  <si>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</si>
  <si>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</si>
  <si>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</si>
  <si>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</si>
  <si>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</si>
  <si>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</si>
  <si>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</si>
  <si>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</si>
  <si>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</si>
  <si>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</si>
  <si>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</si>
  <si>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</si>
  <si>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</si>
  <si>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</si>
  <si>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</si>
  <si>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</si>
  <si>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</si>
  <si>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</si>
  <si>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</si>
  <si>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</si>
  <si>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</si>
  <si>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</si>
  <si>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</si>
  <si>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</si>
  <si>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</si>
  <si>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</si>
  <si>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</si>
  <si>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</si>
  <si>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</si>
  <si>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</si>
  <si>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</si>
  <si>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</si>
  <si>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</si>
  <si>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</si>
  <si>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</si>
  <si>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</si>
  <si>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</si>
  <si>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</si>
  <si>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</si>
  <si>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</si>
  <si>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</si>
  <si>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</si>
  <si>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</si>
  <si>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</si>
  <si>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</si>
  <si>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</si>
  <si>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</si>
  <si>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</si>
  <si>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</si>
  <si>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</si>
  <si>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</si>
  <si>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</si>
  <si>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</si>
  <si>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</si>
  <si>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</si>
  <si>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</si>
  <si>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</si>
  <si>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</si>
  <si>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</si>
  <si>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</si>
  <si>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</si>
  <si>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</si>
  <si>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</si>
  <si>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</si>
  <si>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</si>
  <si>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</si>
  <si>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</si>
  <si>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</si>
  <si>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</si>
  <si>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</si>
  <si>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</si>
  <si>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</si>
  <si>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</si>
  <si>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</si>
  <si>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</si>
  <si>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</si>
  <si>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</si>
  <si>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</si>
  <si>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</si>
  <si>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</si>
  <si>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</si>
  <si>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</si>
  <si>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</si>
  <si>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</si>
  <si>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</si>
  <si>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</si>
  <si>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</si>
  <si>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</si>
  <si>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</si>
  <si>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</si>
  <si>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</si>
  <si>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</si>
  <si>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</si>
  <si>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</si>
  <si>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</si>
  <si>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</si>
  <si>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</si>
  <si>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</si>
  <si>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</si>
  <si>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</si>
  <si>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</si>
  <si>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</si>
  <si>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</si>
  <si>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</si>
  <si>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</si>
  <si>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</si>
  <si>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</si>
  <si>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</si>
  <si>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</si>
  <si>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</si>
  <si>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</si>
  <si>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</si>
  <si>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</si>
  <si>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</si>
  <si>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</si>
  <si>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</si>
  <si>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</si>
  <si>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</si>
  <si>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</si>
  <si>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</si>
  <si>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</si>
  <si>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</si>
  <si>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</si>
  <si>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</si>
  <si>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</si>
  <si>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</si>
  <si>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</si>
  <si>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</si>
  <si>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</si>
  <si>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</si>
  <si>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</si>
  <si>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</si>
  <si>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</si>
  <si>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</si>
  <si>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</si>
  <si>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</si>
  <si>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</si>
  <si>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</si>
  <si>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</si>
  <si>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</si>
  <si>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</si>
  <si>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</si>
  <si>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</si>
  <si>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</si>
  <si>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</si>
  <si>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</si>
  <si>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</si>
  <si>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</si>
  <si>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</si>
  <si>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</si>
  <si>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</si>
  <si>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</si>
  <si>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</si>
  <si>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</si>
  <si>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</si>
  <si>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</si>
  <si>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</si>
  <si>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</si>
  <si>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</si>
  <si>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</si>
  <si>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</si>
  <si>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</si>
  <si>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</si>
  <si>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</si>
  <si>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</si>
  <si>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</si>
  <si>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</si>
  <si>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</si>
  <si>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</si>
  <si>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</si>
  <si>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</si>
  <si>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</si>
  <si>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</si>
  <si>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</si>
  <si>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</si>
  <si>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</si>
  <si>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</si>
  <si>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</si>
  <si>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</si>
  <si>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</si>
  <si>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</si>
  <si>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</si>
  <si>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</si>
  <si>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</si>
  <si>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</si>
  <si>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</si>
  <si>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</si>
  <si>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</si>
  <si>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</si>
  <si>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</si>
  <si>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</si>
  <si>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</si>
  <si>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</si>
  <si>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</si>
  <si>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</si>
  <si>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</si>
  <si>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</si>
  <si>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</si>
  <si>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</si>
  <si>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</si>
  <si>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</si>
  <si>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</si>
  <si>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</si>
  <si>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</si>
  <si>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</si>
  <si>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</si>
  <si>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</si>
  <si>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</si>
  <si>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</si>
  <si>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</si>
  <si>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</si>
  <si>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</si>
  <si>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</si>
  <si>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</si>
  <si>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</si>
  <si>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</si>
  <si>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</si>
  <si>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</si>
  <si>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</si>
  <si>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</si>
  <si>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</si>
  <si>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</si>
  <si>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</si>
  <si>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>Прочие межбюджетные трансферты на организацию бесплатного горячего питания обучающихся, получающих начальное общее образование в гмуниципальных 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</si>
  <si>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</si>
  <si>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</si>
  <si>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</si>
  <si>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</si>
  <si>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</si>
  <si>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</si>
  <si>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</si>
  <si>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</si>
  <si>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</si>
  <si>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</si>
  <si>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</si>
  <si>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</si>
  <si>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</si>
  <si>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</si>
  <si>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</si>
  <si>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</si>
  <si>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</si>
  <si>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</si>
  <si>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</si>
  <si>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</si>
  <si>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</si>
  <si>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</si>
  <si>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</si>
  <si>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</si>
  <si>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</si>
  <si>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</si>
  <si>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</si>
  <si>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</si>
  <si>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</si>
  <si>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</si>
  <si>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</si>
  <si>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00 2 18 05020 05 0000 150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</si>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</sst>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9" fillId="0" borderId="11" xfId="0" applyNumberFormat="1" applyFont="1" applyFill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49" fontId="28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75"/>
          <c:w val="0.9477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31056617"/>
        <c:axId val="11074098"/>
      </c:bar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056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7"/>
  <sheetViews>
    <sheetView tabSelected="1" view="pageBreakPreview" zoomScaleNormal="115" zoomScaleSheetLayoutView="100" workbookViewId="0" topLeftCell="A2">
      <selection activeCell="A7" sqref="A7:U7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10" t="s">
        <v>263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s="15" customFormat="1" ht="33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s="15" customFormat="1" ht="51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5.75">
      <c r="A7" s="116" t="s">
        <v>230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6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6" t="s">
        <v>17</v>
      </c>
      <c r="R9" s="103" t="s">
        <v>116</v>
      </c>
      <c r="S9" s="100" t="s">
        <v>20</v>
      </c>
      <c r="T9" s="101"/>
      <c r="U9" s="102"/>
    </row>
    <row r="10" spans="1:21" ht="18" customHeight="1" hidden="1">
      <c r="A10" s="107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7"/>
      <c r="R10" s="104"/>
      <c r="S10" s="31"/>
      <c r="T10" s="32"/>
      <c r="U10" s="32"/>
    </row>
    <row r="11" spans="1:21" ht="24" customHeight="1">
      <c r="A11" s="108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8"/>
      <c r="R11" s="105"/>
      <c r="S11" s="33" t="s">
        <v>199</v>
      </c>
      <c r="T11" s="34" t="s">
        <v>210</v>
      </c>
      <c r="U11" s="34" t="s">
        <v>231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252709</v>
      </c>
      <c r="T13" s="41">
        <f>SUM(T14+T16+T18+T22+T24+T30+T32+T36+T41)</f>
        <v>279556.00000000006</v>
      </c>
      <c r="U13" s="41">
        <f>SUM(U14+U17+U18+U22+U24+U30+U32+U36+U41)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3700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3700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13260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10500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1260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205</v>
      </c>
      <c r="R21" s="43" t="s">
        <v>206</v>
      </c>
      <c r="S21" s="44">
        <v>1500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1500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1500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3780.7</v>
      </c>
      <c r="T24" s="45">
        <f>SUM(T25:T29)</f>
        <v>3663.7</v>
      </c>
      <c r="U24" s="45">
        <f>SUM(U25:U29)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1700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47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1804.2</v>
      </c>
      <c r="T28" s="45">
        <v>1670.3</v>
      </c>
      <c r="U28" s="45">
        <v>1298.3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24</v>
      </c>
      <c r="T29" s="45">
        <v>25</v>
      </c>
      <c r="U29" s="45">
        <v>26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280</v>
      </c>
      <c r="T30" s="45">
        <f>SUM(T31)</f>
        <v>290</v>
      </c>
      <c r="U30" s="45">
        <f>SUM(U31)</f>
        <v>300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280</v>
      </c>
      <c r="T31" s="45">
        <v>290</v>
      </c>
      <c r="U31" s="45">
        <v>300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18334.5</v>
      </c>
      <c r="T32" s="45">
        <f>SUM(T33:T35)</f>
        <v>19067.4</v>
      </c>
      <c r="U32" s="45">
        <f>SUM(U33:U35)</f>
        <v>19830.8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17201.1</v>
      </c>
      <c r="T33" s="45">
        <v>17889.2</v>
      </c>
      <c r="U33" s="45">
        <v>18604.7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836</v>
      </c>
      <c r="T34" s="45">
        <v>869.4</v>
      </c>
      <c r="U34" s="45">
        <v>904.3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232</v>
      </c>
      <c r="R35" s="70" t="s">
        <v>233</v>
      </c>
      <c r="S35" s="44">
        <v>297.4</v>
      </c>
      <c r="T35" s="45">
        <v>308.8</v>
      </c>
      <c r="U35" s="45">
        <v>321.8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289</v>
      </c>
      <c r="T36" s="45">
        <f>SUM(T37:T40)</f>
        <v>246</v>
      </c>
      <c r="U36" s="45">
        <f>SUM(U37:U40)</f>
        <v>259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65</v>
      </c>
      <c r="T37" s="45">
        <v>45</v>
      </c>
      <c r="U37" s="45">
        <v>50</v>
      </c>
    </row>
    <row r="38" spans="1:21" ht="61.5" customHeight="1">
      <c r="A38" s="37" t="s">
        <v>214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234</v>
      </c>
      <c r="R38" s="43" t="s">
        <v>235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215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180</v>
      </c>
      <c r="T39" s="45">
        <v>190</v>
      </c>
      <c r="U39" s="45">
        <v>195</v>
      </c>
    </row>
    <row r="40" spans="1:21" ht="34.5" customHeight="1">
      <c r="A40" s="37" t="s">
        <v>216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204</v>
      </c>
      <c r="S40" s="44">
        <v>11</v>
      </c>
      <c r="T40" s="45">
        <v>11</v>
      </c>
      <c r="U40" s="45">
        <v>14</v>
      </c>
    </row>
    <row r="41" spans="1:21" ht="12.75">
      <c r="A41" s="37" t="s">
        <v>217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SUM(S42:S46)</f>
        <v>1074.8000000000002</v>
      </c>
      <c r="T41" s="45">
        <f>SUM(T42:T46)</f>
        <v>1086.9</v>
      </c>
      <c r="U41" s="45">
        <f>SUM(U42:U46)</f>
        <v>1087.6</v>
      </c>
    </row>
    <row r="42" spans="1:21" ht="26.25" customHeight="1">
      <c r="A42" s="37" t="s">
        <v>218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236</v>
      </c>
      <c r="R42" s="72" t="s">
        <v>237</v>
      </c>
      <c r="S42" s="44">
        <v>742.5</v>
      </c>
      <c r="T42" s="45">
        <v>742.5</v>
      </c>
      <c r="U42" s="45">
        <v>742.5</v>
      </c>
    </row>
    <row r="43" spans="1:21" ht="36.75" customHeight="1">
      <c r="A43" s="37" t="s">
        <v>219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202</v>
      </c>
      <c r="R43" s="43" t="s">
        <v>201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220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240</v>
      </c>
      <c r="R44" s="72" t="s">
        <v>241</v>
      </c>
      <c r="S44" s="44">
        <v>7.2</v>
      </c>
      <c r="T44" s="45">
        <v>7.4</v>
      </c>
      <c r="U44" s="45">
        <v>8</v>
      </c>
    </row>
    <row r="45" spans="1:21" ht="51" customHeight="1">
      <c r="A45" s="37" t="s">
        <v>221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212</v>
      </c>
      <c r="R45" s="43" t="s">
        <v>211</v>
      </c>
      <c r="S45" s="44">
        <v>1</v>
      </c>
      <c r="T45" s="45">
        <v>0</v>
      </c>
      <c r="U45" s="45">
        <v>0</v>
      </c>
    </row>
    <row r="46" spans="1:21" ht="15" customHeight="1">
      <c r="A46" s="37" t="s">
        <v>222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238</v>
      </c>
      <c r="R46" s="72" t="s">
        <v>239</v>
      </c>
      <c r="S46" s="44">
        <v>321.1</v>
      </c>
      <c r="T46" s="45">
        <v>333.9</v>
      </c>
      <c r="U46" s="45">
        <v>333.9</v>
      </c>
    </row>
    <row r="47" spans="1:21" ht="15.75" customHeight="1">
      <c r="A47" s="35" t="s">
        <v>223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5" t="s">
        <v>111</v>
      </c>
      <c r="R47" s="39" t="s">
        <v>146</v>
      </c>
      <c r="S47" s="40">
        <f>SUM(S48+S67+S72)</f>
        <v>824526.4</v>
      </c>
      <c r="T47" s="41">
        <f>SUM(T48,)</f>
        <v>714040.9</v>
      </c>
      <c r="U47" s="41">
        <f>SUM(U48,)</f>
        <v>753952.2000000001</v>
      </c>
    </row>
    <row r="48" spans="1:21" ht="24">
      <c r="A48" s="35" t="s">
        <v>224</v>
      </c>
      <c r="B48" s="47" t="s">
        <v>55</v>
      </c>
      <c r="C48" s="47" t="s">
        <v>56</v>
      </c>
      <c r="D48" s="47" t="s">
        <v>109</v>
      </c>
      <c r="E48" s="47" t="s">
        <v>110</v>
      </c>
      <c r="F48" s="48"/>
      <c r="G48" s="47" t="s">
        <v>59</v>
      </c>
      <c r="H48" s="47" t="s">
        <v>60</v>
      </c>
      <c r="I48" s="47" t="s">
        <v>61</v>
      </c>
      <c r="J48" s="47" t="s">
        <v>0</v>
      </c>
      <c r="K48" s="47" t="s">
        <v>55</v>
      </c>
      <c r="L48" s="47" t="s">
        <v>62</v>
      </c>
      <c r="M48" s="47" t="s">
        <v>59</v>
      </c>
      <c r="N48" s="47" t="s">
        <v>1</v>
      </c>
      <c r="O48" s="48"/>
      <c r="P48" s="48"/>
      <c r="Q48" s="35" t="s">
        <v>147</v>
      </c>
      <c r="R48" s="39" t="s">
        <v>131</v>
      </c>
      <c r="S48" s="40">
        <f>SUM(S49,S57,S63,S52)</f>
        <v>829578.1000000001</v>
      </c>
      <c r="T48" s="41">
        <f>SUM(T49+T57+T63+T52)</f>
        <v>714040.9</v>
      </c>
      <c r="U48" s="41">
        <f>SUM(U49,U57,U63,U52)</f>
        <v>753952.2000000001</v>
      </c>
    </row>
    <row r="49" spans="1:21" ht="11.25" customHeight="1">
      <c r="A49" s="37" t="s">
        <v>225</v>
      </c>
      <c r="B49" s="29" t="s">
        <v>55</v>
      </c>
      <c r="C49" s="29" t="s">
        <v>56</v>
      </c>
      <c r="D49" s="29" t="s">
        <v>114</v>
      </c>
      <c r="E49" s="29" t="s">
        <v>115</v>
      </c>
      <c r="F49" s="30"/>
      <c r="G49" s="29" t="s">
        <v>11</v>
      </c>
      <c r="H49" s="29" t="s">
        <v>12</v>
      </c>
      <c r="I49" s="29" t="s">
        <v>61</v>
      </c>
      <c r="J49" s="29" t="s">
        <v>0</v>
      </c>
      <c r="K49" s="29" t="s">
        <v>112</v>
      </c>
      <c r="L49" s="29" t="s">
        <v>113</v>
      </c>
      <c r="M49" s="29" t="s">
        <v>59</v>
      </c>
      <c r="N49" s="29" t="s">
        <v>1</v>
      </c>
      <c r="O49" s="30"/>
      <c r="P49" s="30"/>
      <c r="Q49" s="37" t="s">
        <v>190</v>
      </c>
      <c r="R49" s="43" t="s">
        <v>178</v>
      </c>
      <c r="S49" s="44">
        <f>SUM(S50:S51)</f>
        <v>405932</v>
      </c>
      <c r="T49" s="45">
        <f>SUM(T50:T51)</f>
        <v>299411</v>
      </c>
      <c r="U49" s="45">
        <f>SUM(U50:U51)</f>
        <v>294781</v>
      </c>
    </row>
    <row r="50" spans="1:21" ht="24" customHeight="1">
      <c r="A50" s="37" t="s">
        <v>226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191</v>
      </c>
      <c r="R50" s="43" t="s">
        <v>209</v>
      </c>
      <c r="S50" s="44">
        <v>232934</v>
      </c>
      <c r="T50" s="45">
        <v>59212</v>
      </c>
      <c r="U50" s="45">
        <v>76682</v>
      </c>
    </row>
    <row r="51" spans="1:21" ht="24" customHeight="1">
      <c r="A51" s="37" t="s">
        <v>227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200</v>
      </c>
      <c r="R51" s="43" t="s">
        <v>203</v>
      </c>
      <c r="S51" s="44">
        <v>172998</v>
      </c>
      <c r="T51" s="45">
        <v>240199</v>
      </c>
      <c r="U51" s="45">
        <v>218099</v>
      </c>
    </row>
    <row r="52" spans="1:21" ht="24" customHeight="1">
      <c r="A52" s="37" t="s">
        <v>228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71" t="s">
        <v>242</v>
      </c>
      <c r="R52" s="72" t="s">
        <v>243</v>
      </c>
      <c r="S52" s="44">
        <f>SUM(S53:S56)</f>
        <v>22534.5</v>
      </c>
      <c r="T52" s="45">
        <f>SUM(T53:T56)</f>
        <v>63802.8</v>
      </c>
      <c r="U52" s="45">
        <f>SUM(U53:U56)</f>
        <v>101292</v>
      </c>
    </row>
    <row r="53" spans="1:21" ht="24" customHeight="1">
      <c r="A53" s="37" t="s">
        <v>229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252</v>
      </c>
      <c r="R53" s="72" t="s">
        <v>254</v>
      </c>
      <c r="S53" s="44">
        <f>SUM(S81)</f>
        <v>0</v>
      </c>
      <c r="T53" s="45">
        <f>SUM(T81)</f>
        <v>50000</v>
      </c>
      <c r="U53" s="45">
        <f>SUM(U81)</f>
        <v>86937.3</v>
      </c>
    </row>
    <row r="54" spans="1:21" ht="24" customHeight="1">
      <c r="A54" s="37" t="s">
        <v>301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264</v>
      </c>
      <c r="R54" s="72" t="s">
        <v>265</v>
      </c>
      <c r="S54" s="44">
        <v>2160.6</v>
      </c>
      <c r="T54" s="45">
        <v>0</v>
      </c>
      <c r="U54" s="45">
        <v>0</v>
      </c>
    </row>
    <row r="55" spans="1:21" ht="24" customHeight="1">
      <c r="A55" s="37" t="s">
        <v>302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266</v>
      </c>
      <c r="R55" s="72" t="s">
        <v>269</v>
      </c>
      <c r="S55" s="44">
        <f>SUM(S84)</f>
        <v>2077.3</v>
      </c>
      <c r="T55" s="45">
        <v>0</v>
      </c>
      <c r="U55" s="45">
        <v>0</v>
      </c>
    </row>
    <row r="56" spans="1:21" ht="12.75" customHeight="1">
      <c r="A56" s="37" t="s">
        <v>303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244</v>
      </c>
      <c r="R56" s="72" t="s">
        <v>272</v>
      </c>
      <c r="S56" s="44">
        <f>SUM(S87:S94)</f>
        <v>18296.6</v>
      </c>
      <c r="T56" s="45">
        <f>SUM(T87:T93)</f>
        <v>13802.8</v>
      </c>
      <c r="U56" s="45">
        <f>SUM(U87:U93)</f>
        <v>14354.7</v>
      </c>
    </row>
    <row r="57" spans="1:21" ht="21.75" customHeight="1">
      <c r="A57" s="37" t="s">
        <v>304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192</v>
      </c>
      <c r="R57" s="43" t="s">
        <v>179</v>
      </c>
      <c r="S57" s="44">
        <f>SUM(S58:S62)</f>
        <v>324510.3</v>
      </c>
      <c r="T57" s="45">
        <f>SUM(T58:T62)</f>
        <v>324144</v>
      </c>
      <c r="U57" s="45">
        <f>SUM(U58:U62)</f>
        <v>330734.9</v>
      </c>
    </row>
    <row r="58" spans="1:21" ht="25.5" customHeight="1">
      <c r="A58" s="37" t="s">
        <v>305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193</v>
      </c>
      <c r="R58" s="43" t="s">
        <v>180</v>
      </c>
      <c r="S58" s="44">
        <v>4766.5</v>
      </c>
      <c r="T58" s="45">
        <v>4957.2</v>
      </c>
      <c r="U58" s="45">
        <v>5155.4</v>
      </c>
    </row>
    <row r="59" spans="1:21" ht="24">
      <c r="A59" s="37" t="s">
        <v>306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194</v>
      </c>
      <c r="R59" s="43" t="s">
        <v>273</v>
      </c>
      <c r="S59" s="44">
        <f>SUM(S97:S105)</f>
        <v>74721.1</v>
      </c>
      <c r="T59" s="45">
        <f>SUM(T97:T105)</f>
        <v>77349.1</v>
      </c>
      <c r="U59" s="45">
        <f>SUM(U97:U105)</f>
        <v>79239.3</v>
      </c>
    </row>
    <row r="60" spans="1:21" ht="25.5" customHeight="1">
      <c r="A60" s="37" t="s">
        <v>307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195</v>
      </c>
      <c r="R60" s="43" t="s">
        <v>132</v>
      </c>
      <c r="S60" s="44">
        <v>4946</v>
      </c>
      <c r="T60" s="45">
        <v>4945.4</v>
      </c>
      <c r="U60" s="45">
        <v>4945.4</v>
      </c>
    </row>
    <row r="61" spans="1:21" ht="37.5" customHeight="1">
      <c r="A61" s="37" t="s">
        <v>308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71" t="s">
        <v>247</v>
      </c>
      <c r="R61" s="72" t="s">
        <v>248</v>
      </c>
      <c r="S61" s="44">
        <v>20.3</v>
      </c>
      <c r="T61" s="45">
        <v>21.3</v>
      </c>
      <c r="U61" s="45">
        <v>21.8</v>
      </c>
    </row>
    <row r="62" spans="1:21" ht="14.25" customHeight="1">
      <c r="A62" s="37" t="s">
        <v>309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196</v>
      </c>
      <c r="R62" s="43" t="s">
        <v>274</v>
      </c>
      <c r="S62" s="44">
        <f>SUM(S108:S109)</f>
        <v>240056.4</v>
      </c>
      <c r="T62" s="45">
        <f>SUM(T108:T109)</f>
        <v>236871</v>
      </c>
      <c r="U62" s="45">
        <f>SUM(U108:U109)</f>
        <v>241373</v>
      </c>
    </row>
    <row r="63" spans="1:21" ht="12.75" customHeight="1">
      <c r="A63" s="37" t="s">
        <v>310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197</v>
      </c>
      <c r="R63" s="43" t="s">
        <v>117</v>
      </c>
      <c r="S63" s="44">
        <f>SUM(S64:S66)</f>
        <v>76601.3</v>
      </c>
      <c r="T63" s="45">
        <f>SUM(T64:T66)</f>
        <v>26683.1</v>
      </c>
      <c r="U63" s="45">
        <f>SUM(U64:U66)</f>
        <v>27144.3</v>
      </c>
    </row>
    <row r="64" spans="1:21" ht="48.75" customHeight="1">
      <c r="A64" s="37" t="s">
        <v>311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198</v>
      </c>
      <c r="R64" s="43" t="s">
        <v>275</v>
      </c>
      <c r="S64" s="44">
        <f>SUM(S112:S113)</f>
        <v>4923.7</v>
      </c>
      <c r="T64" s="45">
        <f>SUM(T112:T113)</f>
        <v>5104.299999999999</v>
      </c>
      <c r="U64" s="45">
        <f>SUM(U112:U113)</f>
        <v>5309</v>
      </c>
    </row>
    <row r="65" spans="1:21" ht="48.75" customHeight="1">
      <c r="A65" s="37" t="s">
        <v>312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258</v>
      </c>
      <c r="R65" s="43" t="s">
        <v>259</v>
      </c>
      <c r="S65" s="44">
        <v>12667</v>
      </c>
      <c r="T65" s="45">
        <v>12667</v>
      </c>
      <c r="U65" s="45">
        <v>12667</v>
      </c>
    </row>
    <row r="66" spans="1:21" ht="27" customHeight="1">
      <c r="A66" s="37" t="s">
        <v>313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260</v>
      </c>
      <c r="R66" s="43" t="s">
        <v>276</v>
      </c>
      <c r="S66" s="44">
        <f>SUM(S116:S117)</f>
        <v>59010.6</v>
      </c>
      <c r="T66" s="45">
        <f>SUM(T116)</f>
        <v>8911.8</v>
      </c>
      <c r="U66" s="45">
        <f>SUM(U116)</f>
        <v>9168.3</v>
      </c>
    </row>
    <row r="67" spans="1:21" ht="63" customHeight="1">
      <c r="A67" s="37" t="s">
        <v>314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89" t="s">
        <v>280</v>
      </c>
      <c r="R67" s="90" t="s">
        <v>281</v>
      </c>
      <c r="S67" s="91">
        <f>SUM(S68:S71)</f>
        <v>818.1</v>
      </c>
      <c r="T67" s="92">
        <f>SUM(T71)</f>
        <v>0</v>
      </c>
      <c r="U67" s="92">
        <f>SUM(U71)</f>
        <v>0</v>
      </c>
    </row>
    <row r="68" spans="1:21" ht="27.75" customHeight="1">
      <c r="A68" s="37" t="s">
        <v>315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71" t="s">
        <v>294</v>
      </c>
      <c r="R68" s="96" t="s">
        <v>293</v>
      </c>
      <c r="S68" s="94">
        <v>636.3</v>
      </c>
      <c r="T68" s="95">
        <v>0</v>
      </c>
      <c r="U68" s="95">
        <v>0</v>
      </c>
    </row>
    <row r="69" spans="1:21" ht="47.25" customHeight="1">
      <c r="A69" s="37" t="s">
        <v>316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71" t="s">
        <v>282</v>
      </c>
      <c r="R69" s="93" t="s">
        <v>283</v>
      </c>
      <c r="S69" s="94">
        <v>147.1</v>
      </c>
      <c r="T69" s="95">
        <v>0</v>
      </c>
      <c r="U69" s="95">
        <v>0</v>
      </c>
    </row>
    <row r="70" spans="1:21" ht="47.25" customHeight="1">
      <c r="A70" s="37" t="s">
        <v>317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292</v>
      </c>
      <c r="R70" s="93" t="s">
        <v>291</v>
      </c>
      <c r="S70" s="94">
        <v>18.6</v>
      </c>
      <c r="T70" s="95">
        <v>0</v>
      </c>
      <c r="U70" s="95">
        <v>0</v>
      </c>
    </row>
    <row r="71" spans="1:21" ht="40.5" customHeight="1">
      <c r="A71" s="37" t="s">
        <v>318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284</v>
      </c>
      <c r="R71" s="96" t="s">
        <v>285</v>
      </c>
      <c r="S71" s="94">
        <v>16.1</v>
      </c>
      <c r="T71" s="95">
        <v>0</v>
      </c>
      <c r="U71" s="95">
        <v>0</v>
      </c>
    </row>
    <row r="72" spans="1:21" ht="42.75" customHeight="1">
      <c r="A72" s="37" t="s">
        <v>319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89" t="s">
        <v>286</v>
      </c>
      <c r="R72" s="97" t="s">
        <v>287</v>
      </c>
      <c r="S72" s="91">
        <f>SUM(S73:S76)</f>
        <v>-5869.799999999999</v>
      </c>
      <c r="T72" s="92">
        <f>SUM(T76:T76)</f>
        <v>0</v>
      </c>
      <c r="U72" s="92">
        <f>SUM(U76:U76)</f>
        <v>0</v>
      </c>
    </row>
    <row r="73" spans="1:21" ht="45.75" customHeight="1">
      <c r="A73" s="37" t="s">
        <v>320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71" t="s">
        <v>288</v>
      </c>
      <c r="R73" s="93" t="s">
        <v>289</v>
      </c>
      <c r="S73" s="94">
        <v>-147.1</v>
      </c>
      <c r="T73" s="95">
        <v>0</v>
      </c>
      <c r="U73" s="95">
        <v>0</v>
      </c>
    </row>
    <row r="74" spans="1:21" ht="48" customHeight="1">
      <c r="A74" s="37" t="s">
        <v>321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71" t="s">
        <v>296</v>
      </c>
      <c r="R74" s="93" t="s">
        <v>295</v>
      </c>
      <c r="S74" s="94">
        <v>-18.6</v>
      </c>
      <c r="T74" s="95">
        <v>0</v>
      </c>
      <c r="U74" s="95">
        <v>0</v>
      </c>
    </row>
    <row r="75" spans="1:21" ht="53.25" customHeight="1">
      <c r="A75" s="37" t="s">
        <v>322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1" t="s">
        <v>297</v>
      </c>
      <c r="R75" s="93" t="s">
        <v>290</v>
      </c>
      <c r="S75" s="94">
        <v>-1910.1</v>
      </c>
      <c r="T75" s="95">
        <v>0</v>
      </c>
      <c r="U75" s="95">
        <v>0</v>
      </c>
    </row>
    <row r="76" spans="1:21" ht="39.75" customHeight="1">
      <c r="A76" s="37" t="s">
        <v>323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1" t="s">
        <v>299</v>
      </c>
      <c r="R76" s="93" t="s">
        <v>298</v>
      </c>
      <c r="S76" s="94">
        <v>-3794</v>
      </c>
      <c r="T76" s="95">
        <v>0</v>
      </c>
      <c r="U76" s="95">
        <v>0</v>
      </c>
    </row>
    <row r="77" spans="1:21" ht="12.75">
      <c r="A77" s="37" t="s">
        <v>324</v>
      </c>
      <c r="B77" s="47" t="s">
        <v>55</v>
      </c>
      <c r="C77" s="47" t="s">
        <v>56</v>
      </c>
      <c r="D77" s="47" t="s">
        <v>105</v>
      </c>
      <c r="E77" s="47" t="s">
        <v>60</v>
      </c>
      <c r="F77" s="48"/>
      <c r="G77" s="47" t="s">
        <v>59</v>
      </c>
      <c r="H77" s="47" t="s">
        <v>60</v>
      </c>
      <c r="I77" s="47" t="s">
        <v>61</v>
      </c>
      <c r="J77" s="47" t="s">
        <v>0</v>
      </c>
      <c r="K77" s="47" t="s">
        <v>55</v>
      </c>
      <c r="L77" s="47" t="s">
        <v>62</v>
      </c>
      <c r="M77" s="47" t="s">
        <v>59</v>
      </c>
      <c r="N77" s="47" t="s">
        <v>1</v>
      </c>
      <c r="O77" s="48"/>
      <c r="P77" s="48"/>
      <c r="Q77" s="47" t="s">
        <v>23</v>
      </c>
      <c r="R77" s="39" t="s">
        <v>124</v>
      </c>
      <c r="S77" s="40">
        <f>SUM(S47,S13,)</f>
        <v>1077235.4</v>
      </c>
      <c r="T77" s="41">
        <f>SUM(T47,T13)</f>
        <v>993596.9000000001</v>
      </c>
      <c r="U77" s="41">
        <f>SUM(U13,U47)</f>
        <v>1065260.2</v>
      </c>
    </row>
    <row r="78" spans="1:21" ht="12.75">
      <c r="A78" s="64"/>
      <c r="B78" s="65"/>
      <c r="C78" s="65"/>
      <c r="D78" s="65"/>
      <c r="E78" s="65"/>
      <c r="F78" s="66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7"/>
      <c r="S78" s="68"/>
      <c r="T78" s="69"/>
      <c r="U78" s="69"/>
    </row>
    <row r="79" spans="1:21" ht="12" customHeight="1">
      <c r="A79" s="76"/>
      <c r="B79" s="77"/>
      <c r="C79" s="77"/>
      <c r="D79" s="77"/>
      <c r="E79" s="77"/>
      <c r="F79" s="78"/>
      <c r="G79" s="77"/>
      <c r="H79" s="77"/>
      <c r="I79" s="77"/>
      <c r="J79" s="77"/>
      <c r="K79" s="77"/>
      <c r="L79" s="77"/>
      <c r="M79" s="77"/>
      <c r="N79" s="77"/>
      <c r="O79" s="78"/>
      <c r="P79" s="78"/>
      <c r="Q79" s="80"/>
      <c r="R79" s="80"/>
      <c r="S79" s="81"/>
      <c r="T79" s="82"/>
      <c r="U79" s="82"/>
    </row>
    <row r="80" spans="1:21" ht="12.75">
      <c r="A80" s="49" t="s">
        <v>213</v>
      </c>
      <c r="B80" s="50"/>
      <c r="C80" s="50"/>
      <c r="D80" s="50"/>
      <c r="E80" s="50"/>
      <c r="F80" s="51"/>
      <c r="G80" s="50"/>
      <c r="H80" s="50"/>
      <c r="I80" s="50"/>
      <c r="J80" s="50"/>
      <c r="K80" s="50"/>
      <c r="L80" s="50"/>
      <c r="M80" s="50"/>
      <c r="N80" s="50"/>
      <c r="O80" s="51"/>
      <c r="P80" s="51"/>
      <c r="Q80" s="53" t="s">
        <v>127</v>
      </c>
      <c r="R80" s="60"/>
      <c r="S80" s="52"/>
      <c r="T80" s="59"/>
      <c r="U80" s="59"/>
    </row>
    <row r="81" spans="1:21" ht="12.75">
      <c r="A81" s="49"/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111" t="s">
        <v>253</v>
      </c>
      <c r="R81" s="111"/>
      <c r="S81" s="56">
        <v>0</v>
      </c>
      <c r="T81" s="56">
        <v>50000</v>
      </c>
      <c r="U81" s="56">
        <v>86937.3</v>
      </c>
    </row>
    <row r="82" spans="1:21" ht="12.75">
      <c r="A82" s="49"/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83"/>
      <c r="R82" s="83"/>
      <c r="S82" s="84"/>
      <c r="T82" s="84"/>
      <c r="U82" s="84"/>
    </row>
    <row r="83" spans="1:21" ht="12.75">
      <c r="A83" s="73" t="s">
        <v>268</v>
      </c>
      <c r="B83" s="74"/>
      <c r="C83" s="74"/>
      <c r="D83" s="74"/>
      <c r="E83" s="74"/>
      <c r="F83" s="75"/>
      <c r="G83" s="74"/>
      <c r="H83" s="74"/>
      <c r="I83" s="74"/>
      <c r="J83" s="74"/>
      <c r="K83" s="74"/>
      <c r="L83" s="74"/>
      <c r="M83" s="74"/>
      <c r="N83" s="74"/>
      <c r="O83" s="75"/>
      <c r="P83" s="75"/>
      <c r="Q83" s="80" t="s">
        <v>127</v>
      </c>
      <c r="R83" s="86"/>
      <c r="S83" s="87"/>
      <c r="T83" s="88"/>
      <c r="U83" s="88"/>
    </row>
    <row r="84" spans="1:21" ht="27.75" customHeight="1">
      <c r="A84" s="76"/>
      <c r="B84" s="77"/>
      <c r="C84" s="77"/>
      <c r="D84" s="77"/>
      <c r="E84" s="77"/>
      <c r="F84" s="78"/>
      <c r="G84" s="77"/>
      <c r="H84" s="77"/>
      <c r="I84" s="77"/>
      <c r="J84" s="77"/>
      <c r="K84" s="77"/>
      <c r="L84" s="77"/>
      <c r="M84" s="77"/>
      <c r="N84" s="77"/>
      <c r="O84" s="78"/>
      <c r="P84" s="78"/>
      <c r="Q84" s="115" t="s">
        <v>267</v>
      </c>
      <c r="R84" s="115"/>
      <c r="S84" s="85">
        <v>2077.3</v>
      </c>
      <c r="T84" s="79">
        <v>0</v>
      </c>
      <c r="U84" s="79">
        <v>0</v>
      </c>
    </row>
    <row r="85" spans="1:21" ht="12.75">
      <c r="A85" s="49"/>
      <c r="B85" s="50"/>
      <c r="C85" s="50"/>
      <c r="D85" s="50"/>
      <c r="E85" s="50"/>
      <c r="F85" s="51"/>
      <c r="G85" s="50"/>
      <c r="H85" s="50"/>
      <c r="I85" s="50"/>
      <c r="J85" s="50"/>
      <c r="K85" s="50"/>
      <c r="L85" s="50"/>
      <c r="M85" s="50"/>
      <c r="N85" s="50"/>
      <c r="O85" s="51"/>
      <c r="P85" s="51"/>
      <c r="Q85" s="53"/>
      <c r="R85" s="60"/>
      <c r="S85" s="52"/>
      <c r="T85" s="59"/>
      <c r="U85" s="59"/>
    </row>
    <row r="86" spans="1:21" ht="12.75">
      <c r="A86" s="49" t="s">
        <v>256</v>
      </c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53" t="s">
        <v>127</v>
      </c>
      <c r="R86" s="60"/>
      <c r="S86" s="52"/>
      <c r="T86" s="59"/>
      <c r="U86" s="59"/>
    </row>
    <row r="87" spans="1:21" ht="26.25" customHeight="1">
      <c r="A87" s="61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98" t="s">
        <v>245</v>
      </c>
      <c r="R87" s="98"/>
      <c r="S87" s="55">
        <v>8250</v>
      </c>
      <c r="T87" s="56">
        <v>8580</v>
      </c>
      <c r="U87" s="56">
        <v>8923</v>
      </c>
    </row>
    <row r="88" spans="1:21" ht="27" customHeight="1">
      <c r="A88" s="49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98" t="s">
        <v>246</v>
      </c>
      <c r="R88" s="98"/>
      <c r="S88" s="55">
        <v>5075.8</v>
      </c>
      <c r="T88" s="56">
        <v>5222.8</v>
      </c>
      <c r="U88" s="56">
        <v>5431.7</v>
      </c>
    </row>
    <row r="89" spans="1:21" ht="27" customHeight="1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98" t="s">
        <v>249</v>
      </c>
      <c r="R89" s="98"/>
      <c r="S89" s="55">
        <v>2316.5</v>
      </c>
      <c r="T89" s="56">
        <v>0</v>
      </c>
      <c r="U89" s="56">
        <v>0</v>
      </c>
    </row>
    <row r="90" spans="1:21" ht="14.25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98" t="s">
        <v>250</v>
      </c>
      <c r="R90" s="98"/>
      <c r="S90" s="55">
        <v>139.8</v>
      </c>
      <c r="T90" s="56">
        <v>0</v>
      </c>
      <c r="U90" s="56">
        <v>0</v>
      </c>
    </row>
    <row r="91" spans="1:21" ht="14.25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8" t="s">
        <v>251</v>
      </c>
      <c r="R91" s="98"/>
      <c r="S91" s="55">
        <v>18.5</v>
      </c>
      <c r="T91" s="56">
        <v>0</v>
      </c>
      <c r="U91" s="56">
        <v>0</v>
      </c>
    </row>
    <row r="92" spans="1:21" ht="25.5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114" t="s">
        <v>300</v>
      </c>
      <c r="R92" s="114"/>
      <c r="S92" s="55">
        <v>123.9</v>
      </c>
      <c r="T92" s="56">
        <v>0</v>
      </c>
      <c r="U92" s="56">
        <v>0</v>
      </c>
    </row>
    <row r="93" spans="1:21" ht="14.25" customHeight="1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98" t="s">
        <v>270</v>
      </c>
      <c r="R93" s="98"/>
      <c r="S93" s="55">
        <v>2108.7</v>
      </c>
      <c r="T93" s="56">
        <v>0</v>
      </c>
      <c r="U93" s="56">
        <v>0</v>
      </c>
    </row>
    <row r="94" spans="1:21" ht="27" customHeight="1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98" t="s">
        <v>271</v>
      </c>
      <c r="R94" s="98"/>
      <c r="S94" s="55">
        <v>263.4</v>
      </c>
      <c r="T94" s="56">
        <v>0</v>
      </c>
      <c r="U94" s="56">
        <v>0</v>
      </c>
    </row>
    <row r="95" spans="1:21" ht="12.75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54"/>
      <c r="R95" s="58"/>
      <c r="S95" s="52"/>
      <c r="T95" s="59"/>
      <c r="U95" s="59"/>
    </row>
    <row r="96" spans="1:21" ht="12.75">
      <c r="A96" s="49" t="s">
        <v>277</v>
      </c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53" t="s">
        <v>127</v>
      </c>
      <c r="R96" s="60"/>
      <c r="S96" s="52"/>
      <c r="T96" s="59"/>
      <c r="U96" s="59"/>
    </row>
    <row r="97" spans="1:21" ht="24.75" customHeight="1">
      <c r="A97" s="61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98" t="s">
        <v>150</v>
      </c>
      <c r="R97" s="98"/>
      <c r="S97" s="55">
        <v>115.2</v>
      </c>
      <c r="T97" s="56">
        <v>115.2</v>
      </c>
      <c r="U97" s="56">
        <v>115.2</v>
      </c>
    </row>
    <row r="98" spans="1:21" ht="35.25" customHeight="1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98" t="s">
        <v>133</v>
      </c>
      <c r="R98" s="98"/>
      <c r="S98" s="55">
        <v>226</v>
      </c>
      <c r="T98" s="57">
        <v>235</v>
      </c>
      <c r="U98" s="57">
        <v>244</v>
      </c>
    </row>
    <row r="99" spans="1:21" ht="24" customHeight="1">
      <c r="A99" s="49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109" t="s">
        <v>151</v>
      </c>
      <c r="R99" s="98"/>
      <c r="S99" s="55">
        <v>65735.3</v>
      </c>
      <c r="T99" s="57">
        <v>68332.6</v>
      </c>
      <c r="U99" s="57">
        <v>70191.1</v>
      </c>
    </row>
    <row r="100" spans="1:21" ht="34.5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109" t="s">
        <v>152</v>
      </c>
      <c r="R100" s="98"/>
      <c r="S100" s="55">
        <v>0.2</v>
      </c>
      <c r="T100" s="57">
        <v>0.2</v>
      </c>
      <c r="U100" s="57">
        <v>0.2</v>
      </c>
    </row>
    <row r="101" spans="1:21" ht="24" customHeight="1">
      <c r="A101" s="61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109" t="s">
        <v>207</v>
      </c>
      <c r="R101" s="98"/>
      <c r="S101" s="55">
        <v>7566</v>
      </c>
      <c r="T101" s="57">
        <v>7566</v>
      </c>
      <c r="U101" s="57">
        <v>7566</v>
      </c>
    </row>
    <row r="102" spans="1:21" ht="33.75" customHeight="1">
      <c r="A102" s="61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109" t="s">
        <v>153</v>
      </c>
      <c r="R102" s="109"/>
      <c r="S102" s="55">
        <v>35</v>
      </c>
      <c r="T102" s="57">
        <v>35</v>
      </c>
      <c r="U102" s="57">
        <v>35</v>
      </c>
    </row>
    <row r="103" spans="1:21" ht="24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109" t="s">
        <v>208</v>
      </c>
      <c r="R103" s="98"/>
      <c r="S103" s="55">
        <v>340.5</v>
      </c>
      <c r="T103" s="57">
        <v>338.1</v>
      </c>
      <c r="U103" s="57">
        <v>335.8</v>
      </c>
    </row>
    <row r="104" spans="1:21" ht="47.25" customHeight="1">
      <c r="A104" s="61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112" t="s">
        <v>188</v>
      </c>
      <c r="R104" s="113"/>
      <c r="S104" s="55">
        <v>601.1</v>
      </c>
      <c r="T104" s="57">
        <v>625.2</v>
      </c>
      <c r="U104" s="57">
        <v>650.2</v>
      </c>
    </row>
    <row r="105" spans="1:21" ht="28.5" customHeight="1">
      <c r="A105" s="61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112" t="s">
        <v>255</v>
      </c>
      <c r="R105" s="113"/>
      <c r="S105" s="55">
        <v>101.8</v>
      </c>
      <c r="T105" s="57">
        <v>101.8</v>
      </c>
      <c r="U105" s="57">
        <v>101.8</v>
      </c>
    </row>
    <row r="106" spans="1:21" ht="12.75">
      <c r="A106" s="49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54"/>
      <c r="R106" s="58"/>
      <c r="S106" s="52"/>
      <c r="T106" s="59"/>
      <c r="U106" s="59"/>
    </row>
    <row r="107" spans="1:21" ht="12.75">
      <c r="A107" s="49" t="s">
        <v>257</v>
      </c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53" t="s">
        <v>127</v>
      </c>
      <c r="R107" s="58"/>
      <c r="S107" s="52"/>
      <c r="T107" s="59"/>
      <c r="U107" s="59"/>
    </row>
    <row r="108" spans="1:21" ht="48.75" customHeight="1">
      <c r="A108" s="61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99" t="s">
        <v>148</v>
      </c>
      <c r="R108" s="99"/>
      <c r="S108" s="55">
        <v>158005.4</v>
      </c>
      <c r="T108" s="56">
        <v>158305</v>
      </c>
      <c r="U108" s="56">
        <v>161068</v>
      </c>
    </row>
    <row r="109" spans="1:21" ht="27" customHeight="1">
      <c r="A109" s="61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99" t="s">
        <v>189</v>
      </c>
      <c r="R109" s="99"/>
      <c r="S109" s="55">
        <v>82051</v>
      </c>
      <c r="T109" s="57">
        <v>78566</v>
      </c>
      <c r="U109" s="57">
        <v>80305</v>
      </c>
    </row>
    <row r="110" spans="1:21" ht="12.75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60"/>
      <c r="R110" s="60"/>
      <c r="S110" s="62"/>
      <c r="T110" s="59"/>
      <c r="U110" s="59"/>
    </row>
    <row r="111" spans="1:21" ht="13.5" customHeight="1">
      <c r="A111" s="49" t="s">
        <v>261</v>
      </c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53" t="s">
        <v>127</v>
      </c>
      <c r="R111" s="60"/>
      <c r="S111" s="62"/>
      <c r="T111" s="59"/>
      <c r="U111" s="59"/>
    </row>
    <row r="112" spans="1:21" ht="26.25" customHeight="1">
      <c r="A112" s="49"/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98" t="s">
        <v>140</v>
      </c>
      <c r="R112" s="98"/>
      <c r="S112" s="55">
        <v>4346.4</v>
      </c>
      <c r="T112" s="56">
        <v>4505.9</v>
      </c>
      <c r="U112" s="56">
        <v>4686.5</v>
      </c>
    </row>
    <row r="113" spans="1:21" ht="23.25" customHeight="1">
      <c r="A113" s="49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109" t="s">
        <v>139</v>
      </c>
      <c r="R113" s="98"/>
      <c r="S113" s="55">
        <v>577.3</v>
      </c>
      <c r="T113" s="57">
        <v>598.4</v>
      </c>
      <c r="U113" s="57">
        <v>622.5</v>
      </c>
    </row>
    <row r="114" ht="12" customHeight="1"/>
    <row r="115" spans="1:21" ht="12" customHeight="1">
      <c r="A115" s="49" t="s">
        <v>278</v>
      </c>
      <c r="B115" s="50"/>
      <c r="C115" s="50"/>
      <c r="D115" s="50"/>
      <c r="E115" s="50"/>
      <c r="F115" s="51"/>
      <c r="G115" s="50"/>
      <c r="H115" s="50"/>
      <c r="I115" s="50"/>
      <c r="J115" s="50"/>
      <c r="K115" s="50"/>
      <c r="L115" s="50"/>
      <c r="M115" s="50"/>
      <c r="N115" s="50"/>
      <c r="O115" s="51"/>
      <c r="P115" s="51"/>
      <c r="Q115" s="53" t="s">
        <v>127</v>
      </c>
      <c r="R115" s="60"/>
      <c r="S115" s="62"/>
      <c r="T115" s="59"/>
      <c r="U115" s="59"/>
    </row>
    <row r="116" spans="1:21" ht="27" customHeight="1">
      <c r="A116" s="49"/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98" t="s">
        <v>262</v>
      </c>
      <c r="R116" s="98"/>
      <c r="S116" s="55">
        <v>9372.6</v>
      </c>
      <c r="T116" s="56">
        <v>8911.8</v>
      </c>
      <c r="U116" s="56">
        <v>9168.3</v>
      </c>
    </row>
    <row r="117" spans="1:21" ht="27" customHeight="1">
      <c r="A117" s="49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98" t="s">
        <v>279</v>
      </c>
      <c r="R117" s="98"/>
      <c r="S117" s="55">
        <v>49638</v>
      </c>
      <c r="T117" s="56">
        <v>0</v>
      </c>
      <c r="U117" s="56">
        <v>0</v>
      </c>
    </row>
  </sheetData>
  <sheetProtection/>
  <mergeCells count="31">
    <mergeCell ref="Q90:R90"/>
    <mergeCell ref="Q91:R91"/>
    <mergeCell ref="Q93:R93"/>
    <mergeCell ref="Q113:R113"/>
    <mergeCell ref="Q103:R103"/>
    <mergeCell ref="Q104:R104"/>
    <mergeCell ref="Q97:R97"/>
    <mergeCell ref="Q101:R101"/>
    <mergeCell ref="Q99:R99"/>
    <mergeCell ref="Q117:R117"/>
    <mergeCell ref="Q116:R116"/>
    <mergeCell ref="A3:U5"/>
    <mergeCell ref="A9:A11"/>
    <mergeCell ref="A7:U7"/>
    <mergeCell ref="Q100:R100"/>
    <mergeCell ref="Q98:R98"/>
    <mergeCell ref="Q81:R81"/>
    <mergeCell ref="Q92:R92"/>
    <mergeCell ref="Q84:R84"/>
    <mergeCell ref="Q94:R94"/>
    <mergeCell ref="Q89:R89"/>
    <mergeCell ref="Q112:R112"/>
    <mergeCell ref="Q109:R109"/>
    <mergeCell ref="S9:U9"/>
    <mergeCell ref="R9:R11"/>
    <mergeCell ref="Q9:Q11"/>
    <mergeCell ref="Q102:R102"/>
    <mergeCell ref="Q87:R87"/>
    <mergeCell ref="Q88:R88"/>
    <mergeCell ref="Q105:R105"/>
    <mergeCell ref="Q108:R108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2022-04-22T09:11:10Z</cp:lastPrinted>
  <dcterms:created xsi:type="dcterms:W3CDTF">2005-10-01T10:04:25Z</dcterms:created>
  <dcterms:modified xsi:type="dcterms:W3CDTF">2022-04-22T09:11:58Z</dcterms:modified>
  <cp:category/>
  <cp:version/>
  <cp:contentType/>
  <cp:contentStatus/>
</cp:coreProperties>
</file>