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3" sheetId="1" r:id="rId1"/>
  </sheets>
  <definedNames>
    <definedName name="_xlnm._FilterDatabase" localSheetId="0" hidden="1">'Лист3'!$A$13:$H$606</definedName>
    <definedName name="_xlnm.Print_Area" localSheetId="0">'Лист3'!$A$1:$H$606</definedName>
  </definedNames>
  <calcPr fullCalcOnLoad="1"/>
</workbook>
</file>

<file path=xl/sharedStrings.xml><?xml version="1.0" encoding="utf-8"?>
<sst xmlns="http://schemas.openxmlformats.org/spreadsheetml/2006/main" count="1386" uniqueCount="463">
  <si>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</si>
  <si>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</si>
  <si>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работ, услуг в сфере информационно-коммуникационных технологий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</si>
  <si>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</si>
  <si>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</si>
  <si>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</si>
  <si>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</si>
  <si>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</si>
  <si>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</si>
  <si>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</si>
  <si>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</si>
  <si>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</si>
  <si>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</si>
  <si>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</si>
  <si>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</si>
  <si>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</si>
  <si>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</si>
  <si>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</si>
  <si>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</si>
  <si>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</si>
  <si>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</si>
  <si>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</si>
  <si>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ОХРАНА ОКРУЖАЮЩЕЙ СРЕДЫ</t>
  </si>
  <si>
    <t xml:space="preserve">ОБРАЗОВАНИЕ    </t>
  </si>
  <si>
    <t xml:space="preserve">Дошкольное образование         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</si>
  <si>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</si>
  <si>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</si>
  <si>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</si>
  <si>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</si>
  <si>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</si>
  <si>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</si>
  <si>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</si>
  <si>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</si>
  <si>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</si>
  <si>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</si>
  <si>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</si>
  <si>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</si>
  <si>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</si>
  <si>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ВСЕГО РАСХОДОВ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</si>
  <si>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</si>
  <si>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</si>
  <si>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</si>
  <si>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</si>
  <si>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автономных учреждениям на иные цели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</si>
  <si>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</si>
  <si>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</si>
  <si>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</si>
  <si>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</si>
  <si>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</si>
  <si>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</si>
  <si>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</si>
  <si>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</si>
  <si>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"Повышение эффективности управления муниципальной собственностью МО 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</si>
  <si>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</si>
  <si>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"Развитие информационной системы управления финансами"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</si>
  <si>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</si>
  <si>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</si>
  <si>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</si>
  <si>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Подпрограмма"Социальная политика муниципального образования Байкаловский муниципальный район" 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</si>
  <si>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</si>
  <si>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</si>
  <si>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</si>
  <si>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</si>
  <si>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</si>
  <si>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</si>
  <si>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</si>
  <si>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</si>
  <si>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</si>
  <si>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</si>
  <si>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</si>
  <si>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</si>
  <si>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</si>
  <si>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Дорожное хозяйство (дорожные фонды)</t>
  </si>
  <si>
    <t>Формирование и улучшение качества предпринимательской среды</t>
  </si>
  <si>
    <t>ОБЩЕГОСУДАРСТВЕННЫЕ ВОПРОСЫ</t>
  </si>
  <si>
    <t>Другие общегосударственные вопросы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</si>
  <si>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</si>
  <si>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</si>
  <si>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</si>
  <si>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</si>
  <si>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</si>
  <si>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</si>
  <si>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</si>
  <si>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</si>
  <si>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</si>
  <si>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</si>
  <si>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</si>
  <si>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Подпрограмма "Социальная поддержка отдельных категорий граждан Байкаловского муниципального района"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</si>
  <si>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</si>
  <si>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</si>
  <si>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</si>
  <si>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</si>
  <si>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</si>
  <si>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Представительские расходы по приему официальных лиц и делегаций, деловые встречи</t>
  </si>
  <si>
    <t>Долевое участие  муниципального образования в Ассоциации "Совет муниципальных образований Свердловской области"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</si>
  <si>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</si>
  <si>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</si>
  <si>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</si>
  <si>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</si>
  <si>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СРЕДСТВА МАССОВОЙ ИНФОРМАЦИИ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</si>
  <si>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</si>
  <si>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</si>
  <si>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>Глава муниципального образования Байкаловский муниципальный район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</si>
  <si>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</si>
  <si>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</si>
  <si>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</si>
  <si>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</si>
  <si>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</si>
  <si>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</si>
  <si>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</si>
  <si>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</si>
  <si>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</si>
  <si>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</si>
  <si>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</si>
  <si>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</si>
  <si>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</si>
  <si>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</si>
  <si>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</si>
  <si>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</si>
  <si>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</si>
  <si>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Обновление и сопровождение программных комплексов в сфере финансов</t>
  </si>
  <si>
    <t>Поддержка активной жизнедеятельности ветеранов, граждан пожилого возраста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</si>
  <si>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</si>
  <si>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</si>
  <si>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Содержание спортивных объектов</t>
  </si>
  <si>
    <t>Обеспечение деятельности МКУ "Комитет физической культуры и спорта Байкаловского муниципального района"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</si>
  <si>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</si>
  <si>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</si>
  <si>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</si>
  <si>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 xml:space="preserve">Иные выплаты персоналу учреждений, за исключением фонда оплаты труда </t>
  </si>
  <si>
    <t>Дополнительное образование детей</t>
  </si>
  <si>
    <t xml:space="preserve">Подпрограмма "Патриотическое воспитание и молодежная политика Байкаловского муниципального района" 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</si>
  <si>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</si>
  <si>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</si>
  <si>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Фонд оплаты труда государственных (муниципальных) органов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</si>
  <si>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</si>
  <si>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Руководитель контрольно-счетного органа муниципального образования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</si>
  <si>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</si>
  <si>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</si>
  <si>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</si>
  <si>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Исполнение судебных актов Российской Федерации и мировых соглашений по возмещению причиненного вреда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</si>
  <si>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</si>
  <si>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Прочая закупка товаров, работ и услуг</t>
  </si>
  <si>
    <t>Председатель представительного органа муниципального образования</t>
  </si>
  <si>
    <t>Но-
мер стро-
ки</t>
  </si>
  <si>
    <t>Код
раз-
дела,
под-
раз-
дела</t>
  </si>
  <si>
    <t>Код
целевой
статьи</t>
  </si>
  <si>
    <t>Код
ви-
да
рас-
хо-
дов</t>
  </si>
  <si>
    <t>Наименование раздела, подраздела, целевой статьи или вида расходов</t>
  </si>
  <si>
    <t>1</t>
  </si>
  <si>
    <t>2</t>
  </si>
  <si>
    <t>3</t>
  </si>
  <si>
    <t>4</t>
  </si>
  <si>
    <t>5</t>
  </si>
  <si>
    <t>6</t>
  </si>
  <si>
    <t>7</t>
  </si>
  <si>
    <t>8</t>
  </si>
  <si>
    <t>Обеспечение мероприятий по предупреждению и ликвидации последствий чрезвычайных ситуаций и гражданской обороне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</si>
  <si>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</si>
  <si>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Субсидии бюджетным учреждениям на иные цели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</si>
  <si>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</si>
  <si>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Пенсионное обеспечение  муниципальных служащих</t>
  </si>
  <si>
    <t>Организация межмуниципального транспортного обслуживания населения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</si>
  <si>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</si>
  <si>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</si>
  <si>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Иные выплаты персоналу государственных (муниципальных) органов, за исключением фонда оплаты труда</t>
  </si>
  <si>
    <t>Капитальный ремонт и ремонт автомобильных дорог общего пользования межмуниципального значения и искусственных сооружений,расположенных на них</t>
  </si>
  <si>
    <t>Субсидии (гранты в форме субсидий), не подлежащие казначейскому сопровождению</t>
  </si>
  <si>
    <t>Содействие развитию системы поддержки субъектов малого и среднего предпринимательства</t>
  </si>
  <si>
    <t>Устройство контейнерных площадок для накопления твердых коммунальных отходов на территории населенных пунктов, расположенных в МО Байкаловский муниципальный район</t>
  </si>
  <si>
    <t>Организация деятельности Редакции газеты «Районная жизнь»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</si>
  <si>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</si>
  <si>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"Развитие системы образования в муниципальном образовании Байкаловский муниципальный район" на 2015 -2024 годы</t>
  </si>
  <si>
    <t>Судебная система</t>
  </si>
  <si>
    <t>Муниципальная программа "Социально-экономическое развитие МО Байкаловский муниципальный район" до 2024 года</t>
  </si>
  <si>
    <t xml:space="preserve">Подпрограмма "Развитие культуры муниципального образования Байкаловский  муниципальный район" </t>
  </si>
  <si>
    <t>Муниципальная программа "Управление финансами МО Байкаловский муниципальный район" на 2014-2024 годы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</si>
  <si>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</si>
  <si>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Исполнение полномочий представительных  органов местного самоуправления сельских поселений по осуществлению муниципального внешнего финансового контроля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</si>
  <si>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в государственной собственности Свердловской области</t>
  </si>
  <si>
    <t>Благоустройство</t>
  </si>
  <si>
    <t>Организация деятельности Байкаловского районного краеведческого музея</t>
  </si>
  <si>
    <t>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</si>
  <si>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</si>
  <si>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</si>
  <si>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</si>
  <si>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01Ц0121000</t>
  </si>
  <si>
    <t>0100</t>
  </si>
  <si>
    <t>0102</t>
  </si>
  <si>
    <t>0409</t>
  </si>
  <si>
    <t>0412</t>
  </si>
  <si>
    <t>0701</t>
  </si>
  <si>
    <t>0702</t>
  </si>
  <si>
    <t xml:space="preserve"> </t>
  </si>
  <si>
    <t>01Ц0000000</t>
  </si>
  <si>
    <t>01Ц01Э1010</t>
  </si>
  <si>
    <t>0300000000</t>
  </si>
  <si>
    <t>0350000000</t>
  </si>
  <si>
    <t>03501П1010</t>
  </si>
  <si>
    <t>0350121000</t>
  </si>
  <si>
    <t>0350121020</t>
  </si>
  <si>
    <t>0100000000</t>
  </si>
  <si>
    <t>50П00П1010</t>
  </si>
  <si>
    <t>50П00П1020</t>
  </si>
  <si>
    <t>0110000000</t>
  </si>
  <si>
    <t>0110629100</t>
  </si>
  <si>
    <t>01Ж0000000</t>
  </si>
  <si>
    <t>01Ж0120020</t>
  </si>
  <si>
    <t>01Ф0000000</t>
  </si>
  <si>
    <t>01Ф0146100</t>
  </si>
  <si>
    <t>01Ц0121040</t>
  </si>
  <si>
    <t>01Ц0141100</t>
  </si>
  <si>
    <t>01Ц0141200</t>
  </si>
  <si>
    <t>0340000000</t>
  </si>
  <si>
    <t>0340121010</t>
  </si>
  <si>
    <t>0160000000</t>
  </si>
  <si>
    <t>0160122010</t>
  </si>
  <si>
    <t>0160122060</t>
  </si>
  <si>
    <t>0160122070</t>
  </si>
  <si>
    <t>01Г0000000</t>
  </si>
  <si>
    <t>01Г0123010</t>
  </si>
  <si>
    <t>01С0000000</t>
  </si>
  <si>
    <t>01С0142П00</t>
  </si>
  <si>
    <t>01Л0000000</t>
  </si>
  <si>
    <t>01Б0000000</t>
  </si>
  <si>
    <t>01Б02И4090</t>
  </si>
  <si>
    <t>01Б0324100</t>
  </si>
  <si>
    <t>01Д0000000</t>
  </si>
  <si>
    <t>01Д0123010</t>
  </si>
  <si>
    <t>01Д0123020</t>
  </si>
  <si>
    <t>01Д0123030</t>
  </si>
  <si>
    <t>01Ж0120110</t>
  </si>
  <si>
    <t>0170000000</t>
  </si>
  <si>
    <t>0120000000</t>
  </si>
  <si>
    <t>01Л0122090</t>
  </si>
  <si>
    <t>01Л0122100</t>
  </si>
  <si>
    <t>0200000000</t>
  </si>
  <si>
    <t>0210000000</t>
  </si>
  <si>
    <t>0210125010</t>
  </si>
  <si>
    <t>0210125040</t>
  </si>
  <si>
    <t>0210145110</t>
  </si>
  <si>
    <t>0210145120</t>
  </si>
  <si>
    <t>0240000000</t>
  </si>
  <si>
    <t>0240125010</t>
  </si>
  <si>
    <t>5000020800</t>
  </si>
  <si>
    <t>0220000000</t>
  </si>
  <si>
    <t>0220125010</t>
  </si>
  <si>
    <t>0220125040</t>
  </si>
  <si>
    <t>0220145310</t>
  </si>
  <si>
    <t>0220145320</t>
  </si>
  <si>
    <t>0220145400</t>
  </si>
  <si>
    <t>0230000000</t>
  </si>
  <si>
    <t>0230125010</t>
  </si>
  <si>
    <t>0140000000</t>
  </si>
  <si>
    <t>0140125010</t>
  </si>
  <si>
    <t>0140125040</t>
  </si>
  <si>
    <t>0140125050</t>
  </si>
  <si>
    <t>0230125040</t>
  </si>
  <si>
    <t>0230145600</t>
  </si>
  <si>
    <t xml:space="preserve">02301S5600 </t>
  </si>
  <si>
    <t>0250000000</t>
  </si>
  <si>
    <t>0250121000</t>
  </si>
  <si>
    <t>0250125020</t>
  </si>
  <si>
    <t>0250125030</t>
  </si>
  <si>
    <t>0250125040</t>
  </si>
  <si>
    <t>0130000000</t>
  </si>
  <si>
    <t>01302И6020</t>
  </si>
  <si>
    <t>0130426120</t>
  </si>
  <si>
    <t>0120149100</t>
  </si>
  <si>
    <t>0120149200</t>
  </si>
  <si>
    <t>0120152500</t>
  </si>
  <si>
    <t>0180000000</t>
  </si>
  <si>
    <t>01801L4970</t>
  </si>
  <si>
    <t>0110129010</t>
  </si>
  <si>
    <t>0110229030</t>
  </si>
  <si>
    <t>0110329040</t>
  </si>
  <si>
    <t>0110429050</t>
  </si>
  <si>
    <t>0110429060</t>
  </si>
  <si>
    <t>0110429070</t>
  </si>
  <si>
    <t>0110529080</t>
  </si>
  <si>
    <t>0150000000</t>
  </si>
  <si>
    <t>0150128010</t>
  </si>
  <si>
    <t>0150128020</t>
  </si>
  <si>
    <t>0150228060</t>
  </si>
  <si>
    <t>5000020960</t>
  </si>
  <si>
    <t>0310000000</t>
  </si>
  <si>
    <t>0310120020</t>
  </si>
  <si>
    <t>0310140300</t>
  </si>
  <si>
    <t>0310120030</t>
  </si>
  <si>
    <t>0103</t>
  </si>
  <si>
    <t>0104</t>
  </si>
  <si>
    <t>0105</t>
  </si>
  <si>
    <t>0106</t>
  </si>
  <si>
    <t>0111</t>
  </si>
  <si>
    <t>0113</t>
  </si>
  <si>
    <t xml:space="preserve"> 0113</t>
  </si>
  <si>
    <t>0200</t>
  </si>
  <si>
    <t>0203</t>
  </si>
  <si>
    <t>0300</t>
  </si>
  <si>
    <t>0309</t>
  </si>
  <si>
    <t>0314</t>
  </si>
  <si>
    <t>0400</t>
  </si>
  <si>
    <t>0405</t>
  </si>
  <si>
    <t>0408</t>
  </si>
  <si>
    <t>0500</t>
  </si>
  <si>
    <t>0503</t>
  </si>
  <si>
    <t>0600</t>
  </si>
  <si>
    <t>0603</t>
  </si>
  <si>
    <t>0700</t>
  </si>
  <si>
    <t>0703</t>
  </si>
  <si>
    <t>0707</t>
  </si>
  <si>
    <t>0709</t>
  </si>
  <si>
    <t>0800</t>
  </si>
  <si>
    <t>0801</t>
  </si>
  <si>
    <t>1000</t>
  </si>
  <si>
    <t>1003</t>
  </si>
  <si>
    <t>1006</t>
  </si>
  <si>
    <t>1100</t>
  </si>
  <si>
    <t>1101</t>
  </si>
  <si>
    <t>1102</t>
  </si>
  <si>
    <t>1105</t>
  </si>
  <si>
    <t>1200</t>
  </si>
  <si>
    <t>1202</t>
  </si>
  <si>
    <t>1400</t>
  </si>
  <si>
    <t>1401</t>
  </si>
  <si>
    <t xml:space="preserve">1401 </t>
  </si>
  <si>
    <t>1403</t>
  </si>
  <si>
    <t xml:space="preserve">1403 </t>
  </si>
  <si>
    <t>01Ж0223120</t>
  </si>
  <si>
    <t>01Б0124170</t>
  </si>
  <si>
    <t>0150128030</t>
  </si>
  <si>
    <t>0110829160</t>
  </si>
  <si>
    <t>01301И6230</t>
  </si>
  <si>
    <t>Передача части полномочий муниципального района на осуществление мероприятий межпоселенческого характера в сфере культуры</t>
  </si>
  <si>
    <t>Пособия, компенсации и иные социальные выплаты гражданам кроме публичных нормативных обязательств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</si>
  <si>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</si>
  <si>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</si>
  <si>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Подпрограмма "Обеспечение реализации муниципальной программы "Управление финансами МО Байкаловский муниципальный район" на 2014-2024 годы</t>
  </si>
  <si>
    <t>Поощрение органами местного самоуправления граждан, предприятий, учреждений, организаций, общественных объединений за особые заслуги  в  общественно-полезной деятельности, способствующие повышению авторитета муниципального района, росту благосостояния населения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</si>
  <si>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</si>
  <si>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0502</t>
  </si>
  <si>
    <t>Коммунальное хозяйство</t>
  </si>
  <si>
    <t>Подпрограмма «Комплексное развитие сельских территорий МО  Байкаловский муниципальный район»</t>
  </si>
  <si>
    <t>Бюджетные инвестиции в объекты капитального строительства государственной (муниципальной) собственности</t>
  </si>
  <si>
    <t xml:space="preserve">Подпрограмма "Комплексное развитие сельских территорий МО  Байкаловский муниципальный район" </t>
  </si>
  <si>
    <t>01704L5760</t>
  </si>
  <si>
    <t>Реализация проектов по созданию современного облика сельских территорий</t>
  </si>
  <si>
    <t>01702L5761</t>
  </si>
  <si>
    <t>01702L5762</t>
  </si>
  <si>
    <t>01701L5760</t>
  </si>
  <si>
    <t>Улучшение жилищных условий граждан, проживающих на сельских территориях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</si>
  <si>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</si>
  <si>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Организация и проведение мероприятий, направленных на мотивацию укрепления и развития сельских домовладений граждан</t>
  </si>
  <si>
    <t>Подготовка и проведение акций, фестивалей, конкурсов, выставок, туристко-спортивных игр, реализация проектов патриотической направленности</t>
  </si>
  <si>
    <t>Осуществление полномочий исполнительных органов местного самоуправления сельских поселений по составлению, исполнению и контролю за исполнением бюджетов, составлению отчетов об исполнении бюджетов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</si>
  <si>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</si>
  <si>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</si>
  <si>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части организационных полномочий исполнительных органов местного самоуправления сельских поселений по вопросам градостроительства и архитектуры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</si>
  <si>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</si>
  <si>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</si>
  <si>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местным бюджетам на осуществление государственного полномочия Свердловской области по расчету и предоставлению дотаций бюджетам поселений</t>
  </si>
  <si>
    <t>5000000000</t>
  </si>
  <si>
    <t>5000021900</t>
  </si>
  <si>
    <t>Штрафы, наложенные на действие или бездействие органов местного самоуправления</t>
  </si>
  <si>
    <t>Уплата прочих налогов, сборов</t>
  </si>
  <si>
    <t>01Ж0143800</t>
  </si>
  <si>
    <t xml:space="preserve">Проведение работ по описанию местоположения границ территориальных зон и населенных пунктов,расположенных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</si>
  <si>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01Ж01И3130</t>
  </si>
  <si>
    <t>Разработка,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</si>
  <si>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0501</t>
  </si>
  <si>
    <t>Жилищное хозяйство</t>
  </si>
  <si>
    <t>0170123350</t>
  </si>
  <si>
    <t>Обеспечение жильем работников бюджетной сферы</t>
  </si>
  <si>
    <t>Бюджетные инвестиции на приобретение объектов недвижимого имущества в государственную (муниципальную) собственность</t>
  </si>
  <si>
    <t>017F367483</t>
  </si>
  <si>
    <t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</si>
  <si>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капитальных вложений в объекты государственной (муниципальной) собственности</t>
  </si>
  <si>
    <t>017F367484</t>
  </si>
  <si>
    <t>Переселение граждан из аварийного жилищного фонда</t>
  </si>
  <si>
    <t>Строительство системы водоснабжения с.Байкалово</t>
  </si>
  <si>
    <t>0170223280</t>
  </si>
  <si>
    <t>01702L5760</t>
  </si>
  <si>
    <t>Развитие газификации на сельских территориях на условиях софинансирования из федерального бюджета</t>
  </si>
  <si>
    <t>0170740700</t>
  </si>
  <si>
    <t>Возведение памятника участникам Великой Отечественной войны в деревне Нижняя Иленка Байкаловского района</t>
  </si>
  <si>
    <t>0210125030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</si>
  <si>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</si>
  <si>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0140125020</t>
  </si>
  <si>
    <t>Поддержка деятельности школьных поисковых отрядов</t>
  </si>
  <si>
    <t>Субсидии автономным учреждениям на иные цели</t>
  </si>
  <si>
    <t>0140125060</t>
  </si>
  <si>
    <t>Организация трудоустройства несовершеннолетних граждан на временную работу в период летних каникул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</si>
  <si>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</si>
  <si>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01303И6030</t>
  </si>
  <si>
    <t>Поддержка и развитие материально-технической базы учреждений культуры сельских поселений</t>
  </si>
  <si>
    <t>Работы по разработке проекта зон охраны и границ территории объекта культурного наследия регионального значения "Особняк Д.А.Бахарева"</t>
  </si>
  <si>
    <t>01305И6210</t>
  </si>
  <si>
    <t>Капитальный ремонт Чурманского Дома культуры</t>
  </si>
  <si>
    <t>01306L5190</t>
  </si>
  <si>
    <t>Денежное поощрение лучшим муниципальным учреждениям культуры, находящимся на территориях сельских поселений Свердловской области</t>
  </si>
  <si>
    <t>01201R4620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</si>
  <si>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</si>
  <si>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0170145762</t>
  </si>
  <si>
    <t>01701S5762</t>
  </si>
  <si>
    <t>5000020700</t>
  </si>
  <si>
    <t>0150128040</t>
  </si>
  <si>
    <t>Поэтапное внедрение Всероссийского физкультурно-спортивного комплекса "Готов к труду и обороне (ГТО)"</t>
  </si>
  <si>
    <t>0150128150</t>
  </si>
  <si>
    <t>Проектирование и строительство спортивного зала в с.Байкалово</t>
  </si>
  <si>
    <t>5000020961</t>
  </si>
  <si>
    <t>Капитальный ремонт помещений Редакции газеты "Районная жизнь"</t>
  </si>
  <si>
    <t>5000040700</t>
  </si>
  <si>
    <t>Проведение дезинфекционных мероприятий на открытых пространствах населенных пунктов и в многоквартирных жилых домах в целях недопущения распространения новой коронавирусной инфекции</t>
  </si>
  <si>
    <t>0170242300</t>
  </si>
  <si>
    <t>Реализация проектов капитального строительства муниципального значения по развитию газификации</t>
  </si>
  <si>
    <t>0130245192</t>
  </si>
  <si>
    <t>0130426240</t>
  </si>
  <si>
    <t>1004</t>
  </si>
  <si>
    <t>Охрана семьи и детства</t>
  </si>
  <si>
    <t>0150128180</t>
  </si>
  <si>
    <t>015Р548Г00</t>
  </si>
  <si>
    <t>015Р5S8Г00</t>
  </si>
  <si>
    <t>5000040900</t>
  </si>
  <si>
    <t>Приобретение устройств (средств) дезинфекции 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</si>
  <si>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Субсидии автономным учреждениям</t>
  </si>
  <si>
    <t>0230125060</t>
  </si>
  <si>
    <t>Обеспечение персонифицированного финансирования дополнительного образования детей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</si>
  <si>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</si>
  <si>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01Б02И4250</t>
  </si>
  <si>
    <t>Ямочный ремонт автомобильной дороги по ул.им.Н.И.Лаптева в с.Шадринка</t>
  </si>
  <si>
    <t>01Б02И4260</t>
  </si>
  <si>
    <t>Обустройство дорог вблизи образовательных учреждений</t>
  </si>
  <si>
    <t>0170425400</t>
  </si>
  <si>
    <t>Строительство новой школы на 550 мест в с.Байкалово</t>
  </si>
  <si>
    <t>Выплата ежемесячного денежного вознаграждения за классное руководство педагогическим работникам муниципальных образовательных организаций, расположенных на территории Свердловской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</si>
  <si>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</si>
  <si>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0230125020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</si>
  <si>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</si>
  <si>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Закупка товаров, работ, услуг в сфере информационно- коммуникационных технологий</t>
  </si>
  <si>
    <t>0130340700</t>
  </si>
  <si>
    <t>0130426250</t>
  </si>
  <si>
    <t>Работы по вырубке старовозрастных и опасных деревьев на территории объекта культурного наследия регионального значения "Особняк Д.А.Бахарева"</t>
  </si>
  <si>
    <t>5000046К00</t>
  </si>
  <si>
    <t>Приобретение устройств (средств) дезинфекции 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</si>
  <si>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02201L3030</t>
  </si>
  <si>
    <t>02201L3040</t>
  </si>
  <si>
    <t>Проектирование и строительство блочно-модульной газовой котельной для объекта "Крытый каток в с.Байкалово Свердловской области"</t>
  </si>
  <si>
    <t>50000И0970</t>
  </si>
  <si>
    <t>Подготовка земельных участков под объекты индивидуального жилищного строительства</t>
  </si>
  <si>
    <t>Закупка товаров,работ, услуг в целях капитального ремонта государственного (муниципального) имущества</t>
  </si>
  <si>
    <t>0140125130</t>
  </si>
  <si>
    <t>Торжественное чествование выпускников общеобразовательных учреждений Байкаловского муниципального района, награжденных медалями "За особые успехи в учении"</t>
  </si>
  <si>
    <t>в тыс.руб.</t>
  </si>
  <si>
    <t>в процен-тах</t>
  </si>
  <si>
    <t>Сумма средств, предусмотренных решением о бюджете на 2020 г.,  тыс. руб.</t>
  </si>
  <si>
    <t>Расходы бюджета, осуществленные в 2020году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</si>
  <si>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и элементам видов расходов классификации расходов бюджетов за 2020 год </t>
  </si>
  <si>
    <t>к решению  Думы Байкаловского муниципального района</t>
  </si>
  <si>
    <t>Приложение 2</t>
  </si>
  <si>
    <t xml:space="preserve"> Байкаловского муниципального района </t>
  </si>
  <si>
    <t>Свердловской области за 2020 год"</t>
  </si>
  <si>
    <t xml:space="preserve"> "Об утверждении отчета об исполнении бюджета </t>
  </si>
  <si>
    <t xml:space="preserve"> № 337 от «31» мая 2021 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</si>
</sst>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sz val="9"/>
      <color rgb="FF3333CC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3333CC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2" fontId="1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93" fontId="6" fillId="0" borderId="0" xfId="0" applyNumberFormat="1" applyFont="1" applyFill="1" applyAlignment="1">
      <alignment horizontal="right" vertical="top" wrapText="1"/>
    </xf>
    <xf numFmtId="193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right" wrapText="1"/>
    </xf>
    <xf numFmtId="193" fontId="7" fillId="0" borderId="10" xfId="0" applyNumberFormat="1" applyFont="1" applyFill="1" applyBorder="1" applyAlignment="1">
      <alignment horizontal="right" vertical="top"/>
    </xf>
    <xf numFmtId="49" fontId="7" fillId="0" borderId="10" xfId="53" applyNumberFormat="1" applyFont="1" applyFill="1" applyBorder="1" applyAlignment="1">
      <alignment horizontal="center"/>
      <protection/>
    </xf>
    <xf numFmtId="193" fontId="7" fillId="0" borderId="10" xfId="53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93" fontId="6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vertical="top" wrapText="1" shrinkToFit="1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193" fontId="7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top" wrapText="1"/>
    </xf>
    <xf numFmtId="193" fontId="55" fillId="0" borderId="0" xfId="0" applyNumberFormat="1" applyFont="1" applyFill="1" applyBorder="1" applyAlignment="1">
      <alignment horizontal="right" vertical="top"/>
    </xf>
    <xf numFmtId="193" fontId="56" fillId="0" borderId="0" xfId="0" applyNumberFormat="1" applyFont="1" applyFill="1" applyBorder="1" applyAlignment="1">
      <alignment horizontal="right" vertical="top"/>
    </xf>
    <xf numFmtId="193" fontId="55" fillId="0" borderId="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 shrinkToFit="1"/>
    </xf>
    <xf numFmtId="49" fontId="6" fillId="0" borderId="1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193" fontId="59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 vertical="top"/>
    </xf>
    <xf numFmtId="0" fontId="57" fillId="0" borderId="0" xfId="0" applyFont="1" applyFill="1" applyAlignment="1">
      <alignment/>
    </xf>
    <xf numFmtId="0" fontId="58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0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60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60" fillId="0" borderId="0" xfId="0" applyFont="1" applyAlignment="1">
      <alignment horizontal="right" vertical="top"/>
    </xf>
    <xf numFmtId="193" fontId="60" fillId="0" borderId="0" xfId="0" applyNumberFormat="1" applyFont="1" applyFill="1" applyBorder="1" applyAlignment="1">
      <alignment horizontal="right" vertical="top"/>
    </xf>
    <xf numFmtId="193" fontId="60" fillId="0" borderId="1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193" fontId="6" fillId="0" borderId="11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right" vertical="top"/>
    </xf>
    <xf numFmtId="193" fontId="6" fillId="32" borderId="10" xfId="0" applyNumberFormat="1" applyFont="1" applyFill="1" applyBorder="1" applyAlignment="1">
      <alignment horizontal="right" vertical="top"/>
    </xf>
    <xf numFmtId="4" fontId="6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 wrapText="1"/>
    </xf>
    <xf numFmtId="193" fontId="7" fillId="32" borderId="10" xfId="0" applyNumberFormat="1" applyFont="1" applyFill="1" applyBorder="1" applyAlignment="1">
      <alignment horizontal="right" vertical="top"/>
    </xf>
    <xf numFmtId="2" fontId="10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" fontId="6" fillId="32" borderId="10" xfId="0" applyNumberFormat="1" applyFont="1" applyFill="1" applyBorder="1" applyAlignment="1">
      <alignment horizontal="right" vertical="top"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0" xfId="53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center" vertical="top" wrapText="1"/>
    </xf>
    <xf numFmtId="193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center" wrapText="1"/>
    </xf>
    <xf numFmtId="49" fontId="6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7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7.00390625" style="10" customWidth="1"/>
    <col min="2" max="2" width="7.00390625" style="25" customWidth="1"/>
    <col min="3" max="3" width="12.8515625" style="25" customWidth="1"/>
    <col min="4" max="4" width="7.00390625" style="10" customWidth="1"/>
    <col min="5" max="5" width="57.8515625" style="10" customWidth="1"/>
    <col min="6" max="6" width="16.8515625" style="13" customWidth="1"/>
    <col min="7" max="7" width="12.00390625" style="13" customWidth="1"/>
    <col min="8" max="8" width="10.7109375" style="13" customWidth="1"/>
  </cols>
  <sheetData>
    <row r="1" spans="1:8" ht="12.75">
      <c r="A1" s="93"/>
      <c r="B1" s="93"/>
      <c r="D1" s="11"/>
      <c r="E1" s="89" t="s">
        <v>458</v>
      </c>
      <c r="F1" s="89"/>
      <c r="G1" s="89"/>
      <c r="H1" s="89"/>
    </row>
    <row r="2" spans="1:8" ht="12.75">
      <c r="A2" s="93"/>
      <c r="B2" s="93"/>
      <c r="D2" s="11"/>
      <c r="E2" s="90"/>
      <c r="F2" s="90"/>
      <c r="G2" s="90"/>
      <c r="H2" s="90"/>
    </row>
    <row r="3" spans="1:8" ht="12.75" customHeight="1">
      <c r="A3" s="93"/>
      <c r="B3" s="93"/>
      <c r="D3" s="11"/>
      <c r="E3" s="89" t="s">
        <v>457</v>
      </c>
      <c r="F3" s="89"/>
      <c r="G3" s="89"/>
      <c r="H3" s="89"/>
    </row>
    <row r="4" spans="1:8" ht="12.75" customHeight="1">
      <c r="A4" s="93"/>
      <c r="B4" s="93"/>
      <c r="D4" s="11"/>
      <c r="E4" s="89" t="s">
        <v>462</v>
      </c>
      <c r="F4" s="89"/>
      <c r="G4" s="89"/>
      <c r="H4" s="89"/>
    </row>
    <row r="5" spans="1:8" ht="12.75">
      <c r="A5" s="93"/>
      <c r="B5" s="93"/>
      <c r="D5" s="11"/>
      <c r="E5" s="91" t="s">
        <v>461</v>
      </c>
      <c r="F5" s="91"/>
      <c r="G5" s="91"/>
      <c r="H5" s="91"/>
    </row>
    <row r="6" spans="1:8" ht="12.75">
      <c r="A6" s="93"/>
      <c r="B6" s="93"/>
      <c r="D6" s="11"/>
      <c r="E6" s="91" t="s">
        <v>459</v>
      </c>
      <c r="F6" s="91"/>
      <c r="G6" s="91"/>
      <c r="H6" s="91"/>
    </row>
    <row r="7" spans="4:8" ht="12.75" customHeight="1">
      <c r="D7" s="11"/>
      <c r="E7" s="89" t="s">
        <v>460</v>
      </c>
      <c r="F7" s="89"/>
      <c r="G7" s="89"/>
      <c r="H7" s="89"/>
    </row>
    <row r="8" spans="3:6" ht="12.75">
      <c r="C8" s="31"/>
      <c r="D8" s="14"/>
      <c r="E8" s="14"/>
      <c r="F8" s="12"/>
    </row>
    <row r="9" spans="1:8" ht="24.75" customHeight="1">
      <c r="A9" s="92" t="s">
        <v>456</v>
      </c>
      <c r="B9" s="92"/>
      <c r="C9" s="92"/>
      <c r="D9" s="92"/>
      <c r="E9" s="92"/>
      <c r="F9" s="92"/>
      <c r="G9" s="92"/>
      <c r="H9" s="92"/>
    </row>
    <row r="10" ht="12.75">
      <c r="B10" s="26"/>
    </row>
    <row r="11" spans="1:8" s="2" customFormat="1" ht="42" customHeight="1">
      <c r="A11" s="85" t="s">
        <v>144</v>
      </c>
      <c r="B11" s="86" t="s">
        <v>145</v>
      </c>
      <c r="C11" s="86" t="s">
        <v>146</v>
      </c>
      <c r="D11" s="86" t="s">
        <v>147</v>
      </c>
      <c r="E11" s="87" t="s">
        <v>148</v>
      </c>
      <c r="F11" s="88" t="s">
        <v>454</v>
      </c>
      <c r="G11" s="88" t="s">
        <v>455</v>
      </c>
      <c r="H11" s="88"/>
    </row>
    <row r="12" spans="1:8" s="2" customFormat="1" ht="47.25" customHeight="1">
      <c r="A12" s="85"/>
      <c r="B12" s="86"/>
      <c r="C12" s="86"/>
      <c r="D12" s="86"/>
      <c r="E12" s="87"/>
      <c r="F12" s="88"/>
      <c r="G12" s="72" t="s">
        <v>452</v>
      </c>
      <c r="H12" s="78" t="s">
        <v>453</v>
      </c>
    </row>
    <row r="13" spans="1:8" s="2" customFormat="1" ht="12.75">
      <c r="A13" s="16" t="s">
        <v>149</v>
      </c>
      <c r="B13" s="16" t="s">
        <v>150</v>
      </c>
      <c r="C13" s="16" t="s">
        <v>151</v>
      </c>
      <c r="D13" s="16" t="s">
        <v>152</v>
      </c>
      <c r="E13" s="16" t="s">
        <v>153</v>
      </c>
      <c r="F13" s="17" t="s">
        <v>154</v>
      </c>
      <c r="G13" s="17" t="s">
        <v>155</v>
      </c>
      <c r="H13" s="17" t="s">
        <v>156</v>
      </c>
    </row>
    <row r="14" spans="1:9" ht="12.75">
      <c r="A14" s="18">
        <v>1</v>
      </c>
      <c r="B14" s="27" t="s">
        <v>187</v>
      </c>
      <c r="C14" s="27"/>
      <c r="D14" s="18"/>
      <c r="E14" s="18" t="s">
        <v>74</v>
      </c>
      <c r="F14" s="15">
        <f>F15+F21+F35+F55+F59+F95+F99</f>
        <v>66049.7</v>
      </c>
      <c r="G14" s="15">
        <f>G15+G21+G35+G55+G59+G95+G99</f>
        <v>64204.40000000001</v>
      </c>
      <c r="H14" s="73">
        <f>G14/F14*100</f>
        <v>97.20619472912067</v>
      </c>
      <c r="I14" s="67"/>
    </row>
    <row r="15" spans="1:8" ht="24">
      <c r="A15" s="18">
        <v>2</v>
      </c>
      <c r="B15" s="27" t="s">
        <v>188</v>
      </c>
      <c r="C15" s="27"/>
      <c r="D15" s="18"/>
      <c r="E15" s="19" t="s">
        <v>1</v>
      </c>
      <c r="F15" s="15">
        <f aca="true" t="shared" si="0" ref="F15:G17">F16</f>
        <v>1992.1999999999998</v>
      </c>
      <c r="G15" s="15">
        <f t="shared" si="0"/>
        <v>1992.1999999999998</v>
      </c>
      <c r="H15" s="73">
        <f aca="true" t="shared" si="1" ref="H15:H77">G15/F15*100</f>
        <v>100</v>
      </c>
    </row>
    <row r="16" spans="1:8" ht="12.75">
      <c r="A16" s="18">
        <v>3</v>
      </c>
      <c r="B16" s="27" t="s">
        <v>188</v>
      </c>
      <c r="C16" s="27">
        <v>5000000000</v>
      </c>
      <c r="D16" s="18"/>
      <c r="E16" s="19" t="s">
        <v>39</v>
      </c>
      <c r="F16" s="15">
        <f t="shared" si="0"/>
        <v>1992.1999999999998</v>
      </c>
      <c r="G16" s="15">
        <f t="shared" si="0"/>
        <v>1992.1999999999998</v>
      </c>
      <c r="H16" s="73">
        <f t="shared" si="1"/>
        <v>100</v>
      </c>
    </row>
    <row r="17" spans="1:8" ht="24">
      <c r="A17" s="8">
        <v>4</v>
      </c>
      <c r="B17" s="28" t="s">
        <v>188</v>
      </c>
      <c r="C17" s="28">
        <v>5000021010</v>
      </c>
      <c r="D17" s="8"/>
      <c r="E17" s="9" t="s">
        <v>102</v>
      </c>
      <c r="F17" s="20">
        <f t="shared" si="0"/>
        <v>1992.1999999999998</v>
      </c>
      <c r="G17" s="20">
        <f t="shared" si="0"/>
        <v>1992.1999999999998</v>
      </c>
      <c r="H17" s="75">
        <f t="shared" si="1"/>
        <v>100</v>
      </c>
    </row>
    <row r="18" spans="1:8" ht="24">
      <c r="A18" s="8">
        <v>5</v>
      </c>
      <c r="B18" s="28" t="s">
        <v>188</v>
      </c>
      <c r="C18" s="28">
        <v>5000021010</v>
      </c>
      <c r="D18" s="8">
        <v>120</v>
      </c>
      <c r="E18" s="9" t="s">
        <v>80</v>
      </c>
      <c r="F18" s="20">
        <f>SUM(F19:F20)</f>
        <v>1992.1999999999998</v>
      </c>
      <c r="G18" s="20">
        <f>SUM(G19:G20)</f>
        <v>1992.1999999999998</v>
      </c>
      <c r="H18" s="75">
        <f t="shared" si="1"/>
        <v>100</v>
      </c>
    </row>
    <row r="19" spans="1:8" ht="12.75">
      <c r="A19" s="8">
        <v>6</v>
      </c>
      <c r="B19" s="28"/>
      <c r="C19" s="28"/>
      <c r="D19" s="8">
        <v>121</v>
      </c>
      <c r="E19" s="9" t="s">
        <v>103</v>
      </c>
      <c r="F19" s="20">
        <v>1572.3</v>
      </c>
      <c r="G19" s="20">
        <v>1572.3</v>
      </c>
      <c r="H19" s="75">
        <f t="shared" si="1"/>
        <v>100</v>
      </c>
    </row>
    <row r="20" spans="1:8" ht="36">
      <c r="A20" s="8">
        <v>7</v>
      </c>
      <c r="B20" s="28"/>
      <c r="C20" s="28"/>
      <c r="D20" s="8">
        <v>129</v>
      </c>
      <c r="E20" s="9" t="s">
        <v>104</v>
      </c>
      <c r="F20" s="20">
        <v>419.9</v>
      </c>
      <c r="G20" s="20">
        <v>419.9</v>
      </c>
      <c r="H20" s="75">
        <f t="shared" si="1"/>
        <v>100</v>
      </c>
    </row>
    <row r="21" spans="1:8" ht="36">
      <c r="A21" s="18">
        <v>8</v>
      </c>
      <c r="B21" s="27" t="s">
        <v>289</v>
      </c>
      <c r="C21" s="27"/>
      <c r="D21" s="18"/>
      <c r="E21" s="19" t="s">
        <v>97</v>
      </c>
      <c r="F21" s="15">
        <f>F22</f>
        <v>2706.4</v>
      </c>
      <c r="G21" s="15">
        <f>G22</f>
        <v>2698.3</v>
      </c>
      <c r="H21" s="73">
        <f t="shared" si="1"/>
        <v>99.70070942950045</v>
      </c>
    </row>
    <row r="22" spans="1:8" ht="12.75">
      <c r="A22" s="18">
        <v>9</v>
      </c>
      <c r="B22" s="27" t="s">
        <v>289</v>
      </c>
      <c r="C22" s="27">
        <v>5000000000</v>
      </c>
      <c r="D22" s="18"/>
      <c r="E22" s="19" t="s">
        <v>39</v>
      </c>
      <c r="F22" s="15">
        <f>F23+F31</f>
        <v>2706.4</v>
      </c>
      <c r="G22" s="15">
        <f>G23+G31</f>
        <v>2698.3</v>
      </c>
      <c r="H22" s="73">
        <f t="shared" si="1"/>
        <v>99.70070942950045</v>
      </c>
    </row>
    <row r="23" spans="1:8" ht="24">
      <c r="A23" s="8">
        <v>10</v>
      </c>
      <c r="B23" s="28" t="s">
        <v>289</v>
      </c>
      <c r="C23" s="28">
        <v>5000021000</v>
      </c>
      <c r="D23" s="8"/>
      <c r="E23" s="9" t="s">
        <v>40</v>
      </c>
      <c r="F23" s="20">
        <f>F24+F28</f>
        <v>1272.8</v>
      </c>
      <c r="G23" s="20">
        <f>G24+G28</f>
        <v>1264.7</v>
      </c>
      <c r="H23" s="75">
        <f t="shared" si="1"/>
        <v>99.36360779384036</v>
      </c>
    </row>
    <row r="24" spans="1:8" ht="24">
      <c r="A24" s="8">
        <v>11</v>
      </c>
      <c r="B24" s="28" t="s">
        <v>289</v>
      </c>
      <c r="C24" s="28">
        <v>5000021000</v>
      </c>
      <c r="D24" s="8">
        <v>120</v>
      </c>
      <c r="E24" s="9" t="s">
        <v>80</v>
      </c>
      <c r="F24" s="20">
        <f>SUM(F25:F27)</f>
        <v>1124</v>
      </c>
      <c r="G24" s="20">
        <f>SUM(G25:G27)</f>
        <v>1123.9</v>
      </c>
      <c r="H24" s="75">
        <f t="shared" si="1"/>
        <v>99.99110320284699</v>
      </c>
    </row>
    <row r="25" spans="1:9" ht="12.75">
      <c r="A25" s="8">
        <v>12</v>
      </c>
      <c r="B25" s="28"/>
      <c r="C25" s="28"/>
      <c r="D25" s="8">
        <v>121</v>
      </c>
      <c r="E25" s="9" t="s">
        <v>103</v>
      </c>
      <c r="F25" s="20">
        <v>714.6</v>
      </c>
      <c r="G25" s="20">
        <v>714.6</v>
      </c>
      <c r="H25" s="75">
        <f t="shared" si="1"/>
        <v>100</v>
      </c>
      <c r="I25" s="65"/>
    </row>
    <row r="26" spans="1:8" ht="35.25" customHeight="1">
      <c r="A26" s="8">
        <v>13</v>
      </c>
      <c r="B26" s="28"/>
      <c r="C26" s="28"/>
      <c r="D26" s="8">
        <v>123</v>
      </c>
      <c r="E26" s="9" t="s">
        <v>76</v>
      </c>
      <c r="F26" s="20">
        <v>206</v>
      </c>
      <c r="G26" s="20">
        <v>206</v>
      </c>
      <c r="H26" s="75">
        <f t="shared" si="1"/>
        <v>100</v>
      </c>
    </row>
    <row r="27" spans="1:8" ht="36">
      <c r="A27" s="8">
        <v>14</v>
      </c>
      <c r="B27" s="28"/>
      <c r="C27" s="28"/>
      <c r="D27" s="8">
        <v>129</v>
      </c>
      <c r="E27" s="9" t="s">
        <v>104</v>
      </c>
      <c r="F27" s="20">
        <v>203.4</v>
      </c>
      <c r="G27" s="20">
        <v>203.3</v>
      </c>
      <c r="H27" s="75">
        <f t="shared" si="1"/>
        <v>99.95083579154375</v>
      </c>
    </row>
    <row r="28" spans="1:8" ht="24">
      <c r="A28" s="8">
        <v>15</v>
      </c>
      <c r="B28" s="28"/>
      <c r="C28" s="28"/>
      <c r="D28" s="8">
        <v>240</v>
      </c>
      <c r="E28" s="9" t="s">
        <v>81</v>
      </c>
      <c r="F28" s="20">
        <f>SUM(F29:F30)</f>
        <v>148.8</v>
      </c>
      <c r="G28" s="20">
        <f>SUM(G29:G30)</f>
        <v>140.79999999999998</v>
      </c>
      <c r="H28" s="75">
        <f t="shared" si="1"/>
        <v>94.62365591397848</v>
      </c>
    </row>
    <row r="29" spans="1:8" ht="24">
      <c r="A29" s="8">
        <v>16</v>
      </c>
      <c r="B29" s="28"/>
      <c r="C29" s="28"/>
      <c r="D29" s="8">
        <v>242</v>
      </c>
      <c r="E29" s="9" t="s">
        <v>2</v>
      </c>
      <c r="F29" s="20">
        <v>122.9</v>
      </c>
      <c r="G29" s="20">
        <v>115.6</v>
      </c>
      <c r="H29" s="75">
        <f t="shared" si="1"/>
        <v>94.06021155410902</v>
      </c>
    </row>
    <row r="30" spans="1:8" ht="12.75">
      <c r="A30" s="8">
        <v>17</v>
      </c>
      <c r="B30" s="28"/>
      <c r="C30" s="28"/>
      <c r="D30" s="8">
        <v>244</v>
      </c>
      <c r="E30" s="9" t="s">
        <v>142</v>
      </c>
      <c r="F30" s="20">
        <v>25.9</v>
      </c>
      <c r="G30" s="20">
        <v>25.2</v>
      </c>
      <c r="H30" s="75">
        <f t="shared" si="1"/>
        <v>97.2972972972973</v>
      </c>
    </row>
    <row r="31" spans="1:8" ht="24">
      <c r="A31" s="8">
        <v>18</v>
      </c>
      <c r="B31" s="28" t="s">
        <v>289</v>
      </c>
      <c r="C31" s="28">
        <v>5000021040</v>
      </c>
      <c r="D31" s="8"/>
      <c r="E31" s="9" t="s">
        <v>143</v>
      </c>
      <c r="F31" s="20">
        <f>F32</f>
        <v>1433.6000000000001</v>
      </c>
      <c r="G31" s="20">
        <f>G32</f>
        <v>1433.6000000000001</v>
      </c>
      <c r="H31" s="75">
        <f t="shared" si="1"/>
        <v>100</v>
      </c>
    </row>
    <row r="32" spans="1:8" ht="24">
      <c r="A32" s="8">
        <v>19</v>
      </c>
      <c r="B32" s="28" t="s">
        <v>289</v>
      </c>
      <c r="C32" s="28">
        <v>5000021040</v>
      </c>
      <c r="D32" s="8">
        <v>120</v>
      </c>
      <c r="E32" s="9" t="s">
        <v>80</v>
      </c>
      <c r="F32" s="20">
        <f>SUM(F33:F34)</f>
        <v>1433.6000000000001</v>
      </c>
      <c r="G32" s="20">
        <f>SUM(G33:G34)</f>
        <v>1433.6000000000001</v>
      </c>
      <c r="H32" s="75">
        <f t="shared" si="1"/>
        <v>100</v>
      </c>
    </row>
    <row r="33" spans="1:8" ht="12.75">
      <c r="A33" s="8">
        <v>20</v>
      </c>
      <c r="B33" s="28"/>
      <c r="C33" s="28"/>
      <c r="D33" s="8">
        <v>121</v>
      </c>
      <c r="E33" s="9" t="s">
        <v>103</v>
      </c>
      <c r="F33" s="20">
        <v>1069.9</v>
      </c>
      <c r="G33" s="20">
        <v>1069.9</v>
      </c>
      <c r="H33" s="75">
        <f t="shared" si="1"/>
        <v>100</v>
      </c>
    </row>
    <row r="34" spans="1:8" ht="36">
      <c r="A34" s="8">
        <v>21</v>
      </c>
      <c r="B34" s="28"/>
      <c r="C34" s="28"/>
      <c r="D34" s="8">
        <v>129</v>
      </c>
      <c r="E34" s="9" t="s">
        <v>104</v>
      </c>
      <c r="F34" s="20">
        <v>363.7</v>
      </c>
      <c r="G34" s="74">
        <v>363.7</v>
      </c>
      <c r="H34" s="75">
        <f t="shared" si="1"/>
        <v>100</v>
      </c>
    </row>
    <row r="35" spans="1:9" ht="36">
      <c r="A35" s="18">
        <v>22</v>
      </c>
      <c r="B35" s="27" t="s">
        <v>290</v>
      </c>
      <c r="C35" s="27"/>
      <c r="D35" s="18"/>
      <c r="E35" s="19" t="s">
        <v>3</v>
      </c>
      <c r="F35" s="15">
        <f>F36+F52</f>
        <v>28919.100000000002</v>
      </c>
      <c r="G35" s="15">
        <f>G36+G52</f>
        <v>28020.300000000003</v>
      </c>
      <c r="H35" s="73">
        <f t="shared" si="1"/>
        <v>96.89201946118655</v>
      </c>
      <c r="I35" s="67"/>
    </row>
    <row r="36" spans="1:9" ht="24">
      <c r="A36" s="8">
        <v>23</v>
      </c>
      <c r="B36" s="28" t="s">
        <v>290</v>
      </c>
      <c r="C36" s="28" t="s">
        <v>201</v>
      </c>
      <c r="D36" s="8"/>
      <c r="E36" s="9" t="s">
        <v>174</v>
      </c>
      <c r="F36" s="20">
        <f>F37</f>
        <v>28869.100000000002</v>
      </c>
      <c r="G36" s="20">
        <f>G37</f>
        <v>27970.300000000003</v>
      </c>
      <c r="H36" s="75">
        <f t="shared" si="1"/>
        <v>96.88663657682436</v>
      </c>
      <c r="I36" s="67"/>
    </row>
    <row r="37" spans="1:8" ht="36">
      <c r="A37" s="18">
        <v>24</v>
      </c>
      <c r="B37" s="27" t="s">
        <v>290</v>
      </c>
      <c r="C37" s="27" t="s">
        <v>194</v>
      </c>
      <c r="D37" s="18"/>
      <c r="E37" s="19" t="s">
        <v>50</v>
      </c>
      <c r="F37" s="15">
        <f>F38+F48</f>
        <v>28869.100000000002</v>
      </c>
      <c r="G37" s="15">
        <f>G38+G48</f>
        <v>27970.300000000003</v>
      </c>
      <c r="H37" s="73">
        <f t="shared" si="1"/>
        <v>96.88663657682436</v>
      </c>
    </row>
    <row r="38" spans="1:9" ht="24">
      <c r="A38" s="8">
        <v>25</v>
      </c>
      <c r="B38" s="28" t="s">
        <v>290</v>
      </c>
      <c r="C38" s="28" t="s">
        <v>186</v>
      </c>
      <c r="D38" s="8"/>
      <c r="E38" s="9" t="s">
        <v>40</v>
      </c>
      <c r="F38" s="20">
        <f>F39+F43+F47</f>
        <v>28139.500000000004</v>
      </c>
      <c r="G38" s="20">
        <f>G39+G43+G47</f>
        <v>27240.700000000004</v>
      </c>
      <c r="H38" s="75">
        <f t="shared" si="1"/>
        <v>96.80591339576041</v>
      </c>
      <c r="I38" s="67"/>
    </row>
    <row r="39" spans="1:8" ht="24">
      <c r="A39" s="8">
        <v>26</v>
      </c>
      <c r="B39" s="28" t="s">
        <v>290</v>
      </c>
      <c r="C39" s="28" t="s">
        <v>186</v>
      </c>
      <c r="D39" s="8">
        <v>120</v>
      </c>
      <c r="E39" s="9" t="s">
        <v>80</v>
      </c>
      <c r="F39" s="20">
        <f>SUM(F40:F42)</f>
        <v>22573.7</v>
      </c>
      <c r="G39" s="20">
        <f>SUM(G40:G42)</f>
        <v>22434.300000000003</v>
      </c>
      <c r="H39" s="75">
        <f t="shared" si="1"/>
        <v>99.38246720741395</v>
      </c>
    </row>
    <row r="40" spans="1:9" ht="12.75">
      <c r="A40" s="8">
        <v>27</v>
      </c>
      <c r="B40" s="29"/>
      <c r="C40" s="29"/>
      <c r="D40" s="8">
        <v>121</v>
      </c>
      <c r="E40" s="9" t="s">
        <v>103</v>
      </c>
      <c r="F40" s="20">
        <v>17240.3</v>
      </c>
      <c r="G40" s="20">
        <v>17161</v>
      </c>
      <c r="H40" s="75">
        <f t="shared" si="1"/>
        <v>99.5400312059535</v>
      </c>
      <c r="I40" s="6"/>
    </row>
    <row r="41" spans="1:8" ht="24">
      <c r="A41" s="8">
        <v>28</v>
      </c>
      <c r="B41" s="29"/>
      <c r="C41" s="29"/>
      <c r="D41" s="8">
        <v>122</v>
      </c>
      <c r="E41" s="9" t="s">
        <v>77</v>
      </c>
      <c r="F41" s="20">
        <v>28.4</v>
      </c>
      <c r="G41" s="20">
        <v>28.4</v>
      </c>
      <c r="H41" s="75">
        <f t="shared" si="1"/>
        <v>100</v>
      </c>
    </row>
    <row r="42" spans="1:9" ht="36">
      <c r="A42" s="8">
        <v>29</v>
      </c>
      <c r="B42" s="28"/>
      <c r="C42" s="28"/>
      <c r="D42" s="8">
        <v>129</v>
      </c>
      <c r="E42" s="9" t="s">
        <v>104</v>
      </c>
      <c r="F42" s="20">
        <v>5305</v>
      </c>
      <c r="G42" s="20">
        <v>5244.9</v>
      </c>
      <c r="H42" s="75">
        <f t="shared" si="1"/>
        <v>98.86710650329876</v>
      </c>
      <c r="I42" s="6"/>
    </row>
    <row r="43" spans="1:9" ht="24">
      <c r="A43" s="8">
        <v>30</v>
      </c>
      <c r="B43" s="28"/>
      <c r="C43" s="28"/>
      <c r="D43" s="8">
        <v>240</v>
      </c>
      <c r="E43" s="9" t="s">
        <v>81</v>
      </c>
      <c r="F43" s="20">
        <f>SUM(F44:F46)</f>
        <v>5428.6</v>
      </c>
      <c r="G43" s="20">
        <f>SUM(G44:G46)</f>
        <v>4669.2</v>
      </c>
      <c r="H43" s="75">
        <f t="shared" si="1"/>
        <v>86.01112625723022</v>
      </c>
      <c r="I43" s="67"/>
    </row>
    <row r="44" spans="1:8" ht="24">
      <c r="A44" s="8">
        <v>31</v>
      </c>
      <c r="B44" s="28"/>
      <c r="C44" s="28"/>
      <c r="D44" s="8">
        <v>242</v>
      </c>
      <c r="E44" s="9" t="s">
        <v>2</v>
      </c>
      <c r="F44" s="20">
        <v>1384.8</v>
      </c>
      <c r="G44" s="20">
        <v>1286.8</v>
      </c>
      <c r="H44" s="75">
        <f t="shared" si="1"/>
        <v>92.92316580011554</v>
      </c>
    </row>
    <row r="45" spans="1:8" ht="24">
      <c r="A45" s="8">
        <v>32</v>
      </c>
      <c r="B45" s="28"/>
      <c r="C45" s="28"/>
      <c r="D45" s="8">
        <v>243</v>
      </c>
      <c r="E45" s="9" t="s">
        <v>45</v>
      </c>
      <c r="F45" s="20">
        <v>598</v>
      </c>
      <c r="G45" s="20">
        <v>598</v>
      </c>
      <c r="H45" s="75">
        <f t="shared" si="1"/>
        <v>100</v>
      </c>
    </row>
    <row r="46" spans="1:9" ht="12.75">
      <c r="A46" s="8">
        <v>33</v>
      </c>
      <c r="B46" s="28"/>
      <c r="C46" s="28"/>
      <c r="D46" s="8">
        <v>244</v>
      </c>
      <c r="E46" s="9" t="s">
        <v>142</v>
      </c>
      <c r="F46" s="20">
        <v>3445.8</v>
      </c>
      <c r="G46" s="20">
        <v>2784.4</v>
      </c>
      <c r="H46" s="75">
        <f t="shared" si="1"/>
        <v>80.80561843403564</v>
      </c>
      <c r="I46" s="67"/>
    </row>
    <row r="47" spans="1:8" ht="12.75">
      <c r="A47" s="8">
        <v>34</v>
      </c>
      <c r="B47" s="28"/>
      <c r="C47" s="28"/>
      <c r="D47" s="8">
        <v>851</v>
      </c>
      <c r="E47" s="9" t="s">
        <v>44</v>
      </c>
      <c r="F47" s="20">
        <v>137.2</v>
      </c>
      <c r="G47" s="20">
        <v>137.2</v>
      </c>
      <c r="H47" s="75">
        <f t="shared" si="1"/>
        <v>100</v>
      </c>
    </row>
    <row r="48" spans="1:8" ht="36">
      <c r="A48" s="8">
        <v>35</v>
      </c>
      <c r="B48" s="28" t="s">
        <v>290</v>
      </c>
      <c r="C48" s="28" t="s">
        <v>195</v>
      </c>
      <c r="D48" s="8"/>
      <c r="E48" s="9" t="s">
        <v>357</v>
      </c>
      <c r="F48" s="20">
        <f>F49</f>
        <v>729.5999999999999</v>
      </c>
      <c r="G48" s="20">
        <f>G49</f>
        <v>729.5999999999999</v>
      </c>
      <c r="H48" s="75">
        <f t="shared" si="1"/>
        <v>100</v>
      </c>
    </row>
    <row r="49" spans="1:8" ht="24">
      <c r="A49" s="8">
        <v>36</v>
      </c>
      <c r="B49" s="28" t="s">
        <v>290</v>
      </c>
      <c r="C49" s="28" t="s">
        <v>195</v>
      </c>
      <c r="D49" s="8">
        <v>120</v>
      </c>
      <c r="E49" s="9" t="s">
        <v>80</v>
      </c>
      <c r="F49" s="20">
        <f>SUM(F50:F51)</f>
        <v>729.5999999999999</v>
      </c>
      <c r="G49" s="20">
        <f>SUM(G50:G51)</f>
        <v>729.5999999999999</v>
      </c>
      <c r="H49" s="75">
        <f t="shared" si="1"/>
        <v>100</v>
      </c>
    </row>
    <row r="50" spans="1:8" ht="12.75">
      <c r="A50" s="8">
        <v>37</v>
      </c>
      <c r="B50" s="28"/>
      <c r="C50" s="28"/>
      <c r="D50" s="8">
        <v>121</v>
      </c>
      <c r="E50" s="9" t="s">
        <v>103</v>
      </c>
      <c r="F50" s="20">
        <v>561.3</v>
      </c>
      <c r="G50" s="20">
        <v>561.3</v>
      </c>
      <c r="H50" s="75">
        <f t="shared" si="1"/>
        <v>100</v>
      </c>
    </row>
    <row r="51" spans="1:8" ht="36">
      <c r="A51" s="8">
        <v>38</v>
      </c>
      <c r="B51" s="29"/>
      <c r="C51" s="29"/>
      <c r="D51" s="8">
        <v>129</v>
      </c>
      <c r="E51" s="9" t="s">
        <v>104</v>
      </c>
      <c r="F51" s="20">
        <v>168.3</v>
      </c>
      <c r="G51" s="20">
        <v>168.3</v>
      </c>
      <c r="H51" s="75">
        <f t="shared" si="1"/>
        <v>100</v>
      </c>
    </row>
    <row r="52" spans="1:8" s="40" customFormat="1" ht="12.75">
      <c r="A52" s="18">
        <v>39</v>
      </c>
      <c r="B52" s="30" t="s">
        <v>290</v>
      </c>
      <c r="C52" s="30" t="s">
        <v>361</v>
      </c>
      <c r="D52" s="18"/>
      <c r="E52" s="19" t="s">
        <v>39</v>
      </c>
      <c r="F52" s="15">
        <f>F53</f>
        <v>50</v>
      </c>
      <c r="G52" s="15">
        <f>G53</f>
        <v>50</v>
      </c>
      <c r="H52" s="73">
        <f t="shared" si="1"/>
        <v>100</v>
      </c>
    </row>
    <row r="53" spans="1:8" ht="24">
      <c r="A53" s="8">
        <v>40</v>
      </c>
      <c r="B53" s="29" t="s">
        <v>290</v>
      </c>
      <c r="C53" s="29" t="s">
        <v>362</v>
      </c>
      <c r="D53" s="8"/>
      <c r="E53" s="9" t="s">
        <v>363</v>
      </c>
      <c r="F53" s="20">
        <f>F54</f>
        <v>50</v>
      </c>
      <c r="G53" s="20">
        <f>G54</f>
        <v>50</v>
      </c>
      <c r="H53" s="75">
        <f t="shared" si="1"/>
        <v>100</v>
      </c>
    </row>
    <row r="54" spans="1:8" ht="12.75">
      <c r="A54" s="8">
        <v>41</v>
      </c>
      <c r="B54" s="29" t="s">
        <v>290</v>
      </c>
      <c r="C54" s="29" t="s">
        <v>362</v>
      </c>
      <c r="D54" s="8">
        <v>853</v>
      </c>
      <c r="E54" s="9" t="s">
        <v>101</v>
      </c>
      <c r="F54" s="20">
        <v>50</v>
      </c>
      <c r="G54" s="20">
        <v>50</v>
      </c>
      <c r="H54" s="75">
        <f t="shared" si="1"/>
        <v>100</v>
      </c>
    </row>
    <row r="55" spans="1:8" ht="12.75">
      <c r="A55" s="18">
        <v>42</v>
      </c>
      <c r="B55" s="30" t="s">
        <v>291</v>
      </c>
      <c r="C55" s="30"/>
      <c r="D55" s="18"/>
      <c r="E55" s="21" t="s">
        <v>173</v>
      </c>
      <c r="F55" s="15">
        <f aca="true" t="shared" si="2" ref="F55:G57">F56</f>
        <v>2.4</v>
      </c>
      <c r="G55" s="15">
        <f t="shared" si="2"/>
        <v>2.4</v>
      </c>
      <c r="H55" s="73">
        <f t="shared" si="1"/>
        <v>100</v>
      </c>
    </row>
    <row r="56" spans="1:8" ht="12.75">
      <c r="A56" s="18">
        <v>43</v>
      </c>
      <c r="B56" s="30" t="s">
        <v>291</v>
      </c>
      <c r="C56" s="30">
        <v>5000000000</v>
      </c>
      <c r="D56" s="8"/>
      <c r="E56" s="19" t="s">
        <v>39</v>
      </c>
      <c r="F56" s="15">
        <f t="shared" si="2"/>
        <v>2.4</v>
      </c>
      <c r="G56" s="15">
        <f t="shared" si="2"/>
        <v>2.4</v>
      </c>
      <c r="H56" s="73">
        <f t="shared" si="1"/>
        <v>100</v>
      </c>
    </row>
    <row r="57" spans="1:8" ht="48">
      <c r="A57" s="8">
        <v>44</v>
      </c>
      <c r="B57" s="29" t="s">
        <v>291</v>
      </c>
      <c r="C57" s="29">
        <v>5000051200</v>
      </c>
      <c r="D57" s="8"/>
      <c r="E57" s="9" t="s">
        <v>356</v>
      </c>
      <c r="F57" s="20">
        <f t="shared" si="2"/>
        <v>2.4</v>
      </c>
      <c r="G57" s="20">
        <f t="shared" si="2"/>
        <v>2.4</v>
      </c>
      <c r="H57" s="75">
        <f t="shared" si="1"/>
        <v>100</v>
      </c>
    </row>
    <row r="58" spans="1:8" ht="12.75">
      <c r="A58" s="8">
        <v>45</v>
      </c>
      <c r="B58" s="29" t="s">
        <v>291</v>
      </c>
      <c r="C58" s="29">
        <v>5000051200</v>
      </c>
      <c r="D58" s="8">
        <v>530</v>
      </c>
      <c r="E58" s="9" t="s">
        <v>13</v>
      </c>
      <c r="F58" s="20">
        <v>2.4</v>
      </c>
      <c r="G58" s="20">
        <v>2.4</v>
      </c>
      <c r="H58" s="75">
        <f t="shared" si="1"/>
        <v>100</v>
      </c>
    </row>
    <row r="59" spans="1:9" ht="36">
      <c r="A59" s="18">
        <v>46</v>
      </c>
      <c r="B59" s="27" t="s">
        <v>292</v>
      </c>
      <c r="C59" s="27"/>
      <c r="D59" s="18"/>
      <c r="E59" s="19" t="s">
        <v>4</v>
      </c>
      <c r="F59" s="15">
        <f>F60+F75</f>
        <v>18810.2</v>
      </c>
      <c r="G59" s="15">
        <f>G60+G75</f>
        <v>18757.300000000003</v>
      </c>
      <c r="H59" s="73">
        <f t="shared" si="1"/>
        <v>99.71876960372566</v>
      </c>
      <c r="I59" s="1"/>
    </row>
    <row r="60" spans="1:8" ht="24">
      <c r="A60" s="8">
        <v>47</v>
      </c>
      <c r="B60" s="28" t="s">
        <v>292</v>
      </c>
      <c r="C60" s="28" t="s">
        <v>196</v>
      </c>
      <c r="D60" s="8"/>
      <c r="E60" s="9" t="s">
        <v>176</v>
      </c>
      <c r="F60" s="20">
        <f>F61</f>
        <v>14254.8</v>
      </c>
      <c r="G60" s="20">
        <f>G61</f>
        <v>14227.5</v>
      </c>
      <c r="H60" s="75">
        <f t="shared" si="1"/>
        <v>99.80848556275781</v>
      </c>
    </row>
    <row r="61" spans="1:8" ht="36">
      <c r="A61" s="18">
        <v>48</v>
      </c>
      <c r="B61" s="27" t="s">
        <v>292</v>
      </c>
      <c r="C61" s="27" t="s">
        <v>197</v>
      </c>
      <c r="D61" s="18"/>
      <c r="E61" s="19" t="s">
        <v>337</v>
      </c>
      <c r="F61" s="15">
        <f>F62+F69+F71</f>
        <v>14254.8</v>
      </c>
      <c r="G61" s="15">
        <f>G62+G69+G71</f>
        <v>14227.5</v>
      </c>
      <c r="H61" s="73">
        <f t="shared" si="1"/>
        <v>99.80848556275781</v>
      </c>
    </row>
    <row r="62" spans="1:9" ht="24">
      <c r="A62" s="8">
        <v>49</v>
      </c>
      <c r="B62" s="28" t="s">
        <v>292</v>
      </c>
      <c r="C62" s="28" t="s">
        <v>199</v>
      </c>
      <c r="D62" s="8"/>
      <c r="E62" s="9" t="s">
        <v>40</v>
      </c>
      <c r="F62" s="20">
        <f>F63+F66</f>
        <v>11992.4</v>
      </c>
      <c r="G62" s="20">
        <f>G63+G66</f>
        <v>11966.8</v>
      </c>
      <c r="H62" s="75">
        <f t="shared" si="1"/>
        <v>99.78653146993095</v>
      </c>
      <c r="I62" s="59"/>
    </row>
    <row r="63" spans="1:8" ht="24">
      <c r="A63" s="8">
        <v>50</v>
      </c>
      <c r="B63" s="28" t="s">
        <v>292</v>
      </c>
      <c r="C63" s="28" t="s">
        <v>199</v>
      </c>
      <c r="D63" s="8">
        <v>120</v>
      </c>
      <c r="E63" s="9" t="s">
        <v>80</v>
      </c>
      <c r="F63" s="20">
        <f>SUM(F64:F65)</f>
        <v>11126.199999999999</v>
      </c>
      <c r="G63" s="20">
        <f>SUM(G64:G65)</f>
        <v>11125.8</v>
      </c>
      <c r="H63" s="75">
        <f t="shared" si="1"/>
        <v>99.99640488217003</v>
      </c>
    </row>
    <row r="64" spans="1:8" ht="12.75">
      <c r="A64" s="8">
        <v>51</v>
      </c>
      <c r="B64" s="29"/>
      <c r="C64" s="29"/>
      <c r="D64" s="8">
        <v>121</v>
      </c>
      <c r="E64" s="9" t="s">
        <v>103</v>
      </c>
      <c r="F64" s="20">
        <v>8538.8</v>
      </c>
      <c r="G64" s="20">
        <v>8538.4</v>
      </c>
      <c r="H64" s="75">
        <f t="shared" si="1"/>
        <v>99.99531550100717</v>
      </c>
    </row>
    <row r="65" spans="1:8" ht="36">
      <c r="A65" s="8">
        <v>52</v>
      </c>
      <c r="B65" s="28"/>
      <c r="C65" s="28"/>
      <c r="D65" s="8">
        <v>129</v>
      </c>
      <c r="E65" s="9" t="s">
        <v>104</v>
      </c>
      <c r="F65" s="20">
        <v>2587.4</v>
      </c>
      <c r="G65" s="20">
        <v>2587.4</v>
      </c>
      <c r="H65" s="75">
        <f t="shared" si="1"/>
        <v>100</v>
      </c>
    </row>
    <row r="66" spans="1:9" ht="24">
      <c r="A66" s="8">
        <v>53</v>
      </c>
      <c r="B66" s="28"/>
      <c r="C66" s="28"/>
      <c r="D66" s="8">
        <v>240</v>
      </c>
      <c r="E66" s="9" t="s">
        <v>81</v>
      </c>
      <c r="F66" s="20">
        <f>SUM(F67:F68)</f>
        <v>866.2</v>
      </c>
      <c r="G66" s="20">
        <f>SUM(G67:G68)</f>
        <v>841</v>
      </c>
      <c r="H66" s="75">
        <f t="shared" si="1"/>
        <v>97.0907411683214</v>
      </c>
      <c r="I66" s="59"/>
    </row>
    <row r="67" spans="1:8" ht="24">
      <c r="A67" s="8">
        <v>54</v>
      </c>
      <c r="B67" s="28"/>
      <c r="C67" s="28"/>
      <c r="D67" s="8">
        <v>242</v>
      </c>
      <c r="E67" s="9" t="s">
        <v>5</v>
      </c>
      <c r="F67" s="20">
        <v>400.1</v>
      </c>
      <c r="G67" s="20">
        <v>398.9</v>
      </c>
      <c r="H67" s="75">
        <f t="shared" si="1"/>
        <v>99.70007498125467</v>
      </c>
    </row>
    <row r="68" spans="1:8" ht="12.75">
      <c r="A68" s="8">
        <v>55</v>
      </c>
      <c r="B68" s="28"/>
      <c r="C68" s="28"/>
      <c r="D68" s="8">
        <v>244</v>
      </c>
      <c r="E68" s="9" t="s">
        <v>142</v>
      </c>
      <c r="F68" s="20">
        <v>466.1</v>
      </c>
      <c r="G68" s="20">
        <v>442.1</v>
      </c>
      <c r="H68" s="75">
        <f t="shared" si="1"/>
        <v>94.85089036687407</v>
      </c>
    </row>
    <row r="69" spans="1:9" ht="36">
      <c r="A69" s="8">
        <v>56</v>
      </c>
      <c r="B69" s="28" t="s">
        <v>292</v>
      </c>
      <c r="C69" s="28" t="s">
        <v>200</v>
      </c>
      <c r="D69" s="8"/>
      <c r="E69" s="9" t="s">
        <v>51</v>
      </c>
      <c r="F69" s="20">
        <f>F70</f>
        <v>368.7</v>
      </c>
      <c r="G69" s="20">
        <f>G70</f>
        <v>368.6</v>
      </c>
      <c r="H69" s="75">
        <f t="shared" si="1"/>
        <v>99.97287767832927</v>
      </c>
      <c r="I69" s="3"/>
    </row>
    <row r="70" spans="1:8" ht="24">
      <c r="A70" s="8">
        <v>57</v>
      </c>
      <c r="B70" s="28" t="s">
        <v>292</v>
      </c>
      <c r="C70" s="28" t="s">
        <v>200</v>
      </c>
      <c r="D70" s="8">
        <v>242</v>
      </c>
      <c r="E70" s="9" t="s">
        <v>5</v>
      </c>
      <c r="F70" s="20">
        <v>368.7</v>
      </c>
      <c r="G70" s="20">
        <v>368.6</v>
      </c>
      <c r="H70" s="75">
        <f t="shared" si="1"/>
        <v>99.97287767832927</v>
      </c>
    </row>
    <row r="71" spans="1:8" ht="48.75" customHeight="1">
      <c r="A71" s="8">
        <v>58</v>
      </c>
      <c r="B71" s="28" t="s">
        <v>292</v>
      </c>
      <c r="C71" s="28" t="s">
        <v>198</v>
      </c>
      <c r="D71" s="8"/>
      <c r="E71" s="9" t="s">
        <v>354</v>
      </c>
      <c r="F71" s="20">
        <f>F72</f>
        <v>1893.6999999999998</v>
      </c>
      <c r="G71" s="20">
        <f>G72</f>
        <v>1892.1</v>
      </c>
      <c r="H71" s="75">
        <f t="shared" si="1"/>
        <v>99.9155093203781</v>
      </c>
    </row>
    <row r="72" spans="1:8" ht="24">
      <c r="A72" s="8">
        <v>59</v>
      </c>
      <c r="B72" s="28" t="s">
        <v>292</v>
      </c>
      <c r="C72" s="28" t="s">
        <v>198</v>
      </c>
      <c r="D72" s="8">
        <v>120</v>
      </c>
      <c r="E72" s="9" t="s">
        <v>80</v>
      </c>
      <c r="F72" s="20">
        <f>SUM(F73:F74)</f>
        <v>1893.6999999999998</v>
      </c>
      <c r="G72" s="20">
        <f>SUM(G73:G74)</f>
        <v>1892.1</v>
      </c>
      <c r="H72" s="75">
        <f t="shared" si="1"/>
        <v>99.9155093203781</v>
      </c>
    </row>
    <row r="73" spans="1:8" ht="12.75">
      <c r="A73" s="8">
        <v>60</v>
      </c>
      <c r="B73" s="28"/>
      <c r="C73" s="28"/>
      <c r="D73" s="8">
        <v>121</v>
      </c>
      <c r="E73" s="9" t="s">
        <v>103</v>
      </c>
      <c r="F73" s="20">
        <v>1456.1</v>
      </c>
      <c r="G73" s="20">
        <v>1454.5</v>
      </c>
      <c r="H73" s="75">
        <f t="shared" si="1"/>
        <v>99.89011743698923</v>
      </c>
    </row>
    <row r="74" spans="1:8" ht="36">
      <c r="A74" s="8">
        <v>61</v>
      </c>
      <c r="B74" s="28"/>
      <c r="C74" s="28"/>
      <c r="D74" s="8">
        <v>129</v>
      </c>
      <c r="E74" s="9" t="s">
        <v>104</v>
      </c>
      <c r="F74" s="20">
        <v>437.6</v>
      </c>
      <c r="G74" s="20">
        <v>437.6</v>
      </c>
      <c r="H74" s="75">
        <f t="shared" si="1"/>
        <v>100</v>
      </c>
    </row>
    <row r="75" spans="1:8" ht="12.75">
      <c r="A75" s="18">
        <v>62</v>
      </c>
      <c r="B75" s="27" t="s">
        <v>292</v>
      </c>
      <c r="C75" s="27">
        <v>5000000000</v>
      </c>
      <c r="D75" s="18"/>
      <c r="E75" s="19" t="s">
        <v>39</v>
      </c>
      <c r="F75" s="15">
        <f>F76+F83+F87+F91</f>
        <v>4555.400000000001</v>
      </c>
      <c r="G75" s="15">
        <f>G76+G83+G87+G91</f>
        <v>4529.800000000001</v>
      </c>
      <c r="H75" s="73">
        <f t="shared" si="1"/>
        <v>99.43802959125435</v>
      </c>
    </row>
    <row r="76" spans="1:8" ht="24">
      <c r="A76" s="8">
        <v>63</v>
      </c>
      <c r="B76" s="28" t="s">
        <v>292</v>
      </c>
      <c r="C76" s="28">
        <v>5000021000</v>
      </c>
      <c r="D76" s="8"/>
      <c r="E76" s="9" t="s">
        <v>40</v>
      </c>
      <c r="F76" s="20">
        <f>F77+F80</f>
        <v>1466.2</v>
      </c>
      <c r="G76" s="20">
        <f>G77+G80</f>
        <v>1449.6000000000001</v>
      </c>
      <c r="H76" s="75">
        <f t="shared" si="1"/>
        <v>98.86782157959352</v>
      </c>
    </row>
    <row r="77" spans="1:8" ht="24">
      <c r="A77" s="8">
        <v>64</v>
      </c>
      <c r="B77" s="28" t="s">
        <v>292</v>
      </c>
      <c r="C77" s="28">
        <v>5000021000</v>
      </c>
      <c r="D77" s="8">
        <v>120</v>
      </c>
      <c r="E77" s="9" t="s">
        <v>80</v>
      </c>
      <c r="F77" s="20">
        <f>SUM(F78:F79)</f>
        <v>1040.5</v>
      </c>
      <c r="G77" s="20">
        <f>SUM(G78:G79)</f>
        <v>1031.9</v>
      </c>
      <c r="H77" s="75">
        <f t="shared" si="1"/>
        <v>99.17347429120616</v>
      </c>
    </row>
    <row r="78" spans="1:8" ht="12.75">
      <c r="A78" s="8">
        <v>65</v>
      </c>
      <c r="B78" s="28"/>
      <c r="C78" s="28"/>
      <c r="D78" s="8">
        <v>121</v>
      </c>
      <c r="E78" s="9" t="s">
        <v>103</v>
      </c>
      <c r="F78" s="20">
        <v>801</v>
      </c>
      <c r="G78" s="20">
        <v>800.9</v>
      </c>
      <c r="H78" s="75">
        <f aca="true" t="shared" si="3" ref="H78:H141">G78/F78*100</f>
        <v>99.98751560549313</v>
      </c>
    </row>
    <row r="79" spans="1:8" ht="36">
      <c r="A79" s="8">
        <v>66</v>
      </c>
      <c r="B79" s="28"/>
      <c r="C79" s="28"/>
      <c r="D79" s="8">
        <v>129</v>
      </c>
      <c r="E79" s="9" t="s">
        <v>104</v>
      </c>
      <c r="F79" s="20">
        <v>239.5</v>
      </c>
      <c r="G79" s="20">
        <v>231</v>
      </c>
      <c r="H79" s="75">
        <f t="shared" si="3"/>
        <v>96.4509394572025</v>
      </c>
    </row>
    <row r="80" spans="1:8" ht="24">
      <c r="A80" s="8">
        <v>67</v>
      </c>
      <c r="B80" s="28"/>
      <c r="C80" s="28"/>
      <c r="D80" s="8">
        <v>240</v>
      </c>
      <c r="E80" s="9" t="s">
        <v>81</v>
      </c>
      <c r="F80" s="20">
        <f>SUM(F81:F82)</f>
        <v>425.7</v>
      </c>
      <c r="G80" s="20">
        <f>SUM(G81:G82)</f>
        <v>417.7</v>
      </c>
      <c r="H80" s="75">
        <f t="shared" si="3"/>
        <v>98.12074230678883</v>
      </c>
    </row>
    <row r="81" spans="1:8" ht="24">
      <c r="A81" s="8">
        <v>68</v>
      </c>
      <c r="B81" s="28"/>
      <c r="C81" s="28"/>
      <c r="D81" s="8">
        <v>242</v>
      </c>
      <c r="E81" s="9" t="s">
        <v>6</v>
      </c>
      <c r="F81" s="20">
        <v>396.8</v>
      </c>
      <c r="G81" s="20">
        <v>389.9</v>
      </c>
      <c r="H81" s="75">
        <f t="shared" si="3"/>
        <v>98.26108870967741</v>
      </c>
    </row>
    <row r="82" spans="1:8" ht="12.75">
      <c r="A82" s="8">
        <v>69</v>
      </c>
      <c r="B82" s="28"/>
      <c r="C82" s="28"/>
      <c r="D82" s="8">
        <v>244</v>
      </c>
      <c r="E82" s="9" t="s">
        <v>142</v>
      </c>
      <c r="F82" s="20">
        <v>28.9</v>
      </c>
      <c r="G82" s="20">
        <v>27.8</v>
      </c>
      <c r="H82" s="75">
        <f t="shared" si="3"/>
        <v>96.19377162629759</v>
      </c>
    </row>
    <row r="83" spans="1:8" ht="24">
      <c r="A83" s="8">
        <v>70</v>
      </c>
      <c r="B83" s="28" t="s">
        <v>292</v>
      </c>
      <c r="C83" s="28">
        <v>5000021030</v>
      </c>
      <c r="D83" s="8"/>
      <c r="E83" s="9" t="s">
        <v>136</v>
      </c>
      <c r="F83" s="20">
        <f>F84</f>
        <v>960.6999999999999</v>
      </c>
      <c r="G83" s="20">
        <f>G84</f>
        <v>960.6</v>
      </c>
      <c r="H83" s="75">
        <f t="shared" si="3"/>
        <v>99.9895909232851</v>
      </c>
    </row>
    <row r="84" spans="1:8" ht="24">
      <c r="A84" s="8">
        <v>71</v>
      </c>
      <c r="B84" s="28" t="s">
        <v>292</v>
      </c>
      <c r="C84" s="28">
        <v>5000021030</v>
      </c>
      <c r="D84" s="8">
        <v>120</v>
      </c>
      <c r="E84" s="9" t="s">
        <v>80</v>
      </c>
      <c r="F84" s="20">
        <f>SUM(F85:F86)</f>
        <v>960.6999999999999</v>
      </c>
      <c r="G84" s="20">
        <f>SUM(G85:G86)</f>
        <v>960.6</v>
      </c>
      <c r="H84" s="75">
        <f t="shared" si="3"/>
        <v>99.9895909232851</v>
      </c>
    </row>
    <row r="85" spans="1:8" ht="12.75">
      <c r="A85" s="8">
        <v>72</v>
      </c>
      <c r="B85" s="28"/>
      <c r="C85" s="28"/>
      <c r="D85" s="8">
        <v>121</v>
      </c>
      <c r="E85" s="9" t="s">
        <v>103</v>
      </c>
      <c r="F85" s="20">
        <v>738.8</v>
      </c>
      <c r="G85" s="20">
        <v>738.7</v>
      </c>
      <c r="H85" s="75">
        <f t="shared" si="3"/>
        <v>99.98646453708719</v>
      </c>
    </row>
    <row r="86" spans="1:8" ht="36">
      <c r="A86" s="8">
        <v>73</v>
      </c>
      <c r="B86" s="28"/>
      <c r="C86" s="28"/>
      <c r="D86" s="8">
        <v>129</v>
      </c>
      <c r="E86" s="9" t="s">
        <v>104</v>
      </c>
      <c r="F86" s="20">
        <v>221.9</v>
      </c>
      <c r="G86" s="20">
        <v>221.9</v>
      </c>
      <c r="H86" s="75">
        <f t="shared" si="3"/>
        <v>100</v>
      </c>
    </row>
    <row r="87" spans="1:8" ht="36">
      <c r="A87" s="8">
        <v>74</v>
      </c>
      <c r="B87" s="28" t="s">
        <v>292</v>
      </c>
      <c r="C87" s="28" t="s">
        <v>202</v>
      </c>
      <c r="D87" s="8"/>
      <c r="E87" s="9" t="s">
        <v>178</v>
      </c>
      <c r="F87" s="20">
        <f>F88</f>
        <v>1448.7</v>
      </c>
      <c r="G87" s="20">
        <f>G88</f>
        <v>1448.7</v>
      </c>
      <c r="H87" s="75">
        <f t="shared" si="3"/>
        <v>100</v>
      </c>
    </row>
    <row r="88" spans="1:8" ht="24">
      <c r="A88" s="8">
        <v>75</v>
      </c>
      <c r="B88" s="28" t="s">
        <v>292</v>
      </c>
      <c r="C88" s="28" t="s">
        <v>202</v>
      </c>
      <c r="D88" s="8">
        <v>120</v>
      </c>
      <c r="E88" s="9" t="s">
        <v>80</v>
      </c>
      <c r="F88" s="20">
        <f>SUM(F89:F90)</f>
        <v>1448.7</v>
      </c>
      <c r="G88" s="20">
        <f>SUM(G89:G90)</f>
        <v>1448.7</v>
      </c>
      <c r="H88" s="75">
        <f t="shared" si="3"/>
        <v>100</v>
      </c>
    </row>
    <row r="89" spans="1:8" ht="12.75">
      <c r="A89" s="8">
        <v>76</v>
      </c>
      <c r="B89" s="28"/>
      <c r="C89" s="28"/>
      <c r="D89" s="8">
        <v>121</v>
      </c>
      <c r="E89" s="9" t="s">
        <v>103</v>
      </c>
      <c r="F89" s="20">
        <v>1114.5</v>
      </c>
      <c r="G89" s="20">
        <v>1114.5</v>
      </c>
      <c r="H89" s="75">
        <f t="shared" si="3"/>
        <v>100</v>
      </c>
    </row>
    <row r="90" spans="1:8" ht="36">
      <c r="A90" s="8">
        <v>77</v>
      </c>
      <c r="B90" s="28"/>
      <c r="C90" s="28"/>
      <c r="D90" s="8">
        <v>129</v>
      </c>
      <c r="E90" s="9" t="s">
        <v>104</v>
      </c>
      <c r="F90" s="20">
        <v>334.2</v>
      </c>
      <c r="G90" s="20">
        <v>334.2</v>
      </c>
      <c r="H90" s="75">
        <f t="shared" si="3"/>
        <v>100</v>
      </c>
    </row>
    <row r="91" spans="1:8" ht="36">
      <c r="A91" s="8">
        <v>78</v>
      </c>
      <c r="B91" s="28" t="s">
        <v>292</v>
      </c>
      <c r="C91" s="28" t="s">
        <v>203</v>
      </c>
      <c r="D91" s="8"/>
      <c r="E91" s="9" t="s">
        <v>160</v>
      </c>
      <c r="F91" s="20">
        <f>F92</f>
        <v>679.8</v>
      </c>
      <c r="G91" s="20">
        <f>G92</f>
        <v>670.9000000000001</v>
      </c>
      <c r="H91" s="75">
        <f t="shared" si="3"/>
        <v>98.69079140923803</v>
      </c>
    </row>
    <row r="92" spans="1:8" ht="24">
      <c r="A92" s="8">
        <v>79</v>
      </c>
      <c r="B92" s="28" t="s">
        <v>292</v>
      </c>
      <c r="C92" s="28" t="s">
        <v>203</v>
      </c>
      <c r="D92" s="8">
        <v>120</v>
      </c>
      <c r="E92" s="9" t="s">
        <v>80</v>
      </c>
      <c r="F92" s="20">
        <f>F93+F94</f>
        <v>679.8</v>
      </c>
      <c r="G92" s="20">
        <f>G93+G94</f>
        <v>670.9000000000001</v>
      </c>
      <c r="H92" s="75">
        <f t="shared" si="3"/>
        <v>98.69079140923803</v>
      </c>
    </row>
    <row r="93" spans="1:8" ht="12.75">
      <c r="A93" s="8">
        <v>80</v>
      </c>
      <c r="B93" s="28"/>
      <c r="C93" s="28"/>
      <c r="D93" s="8">
        <v>121</v>
      </c>
      <c r="E93" s="9" t="s">
        <v>103</v>
      </c>
      <c r="F93" s="20">
        <v>519.5</v>
      </c>
      <c r="G93" s="20">
        <v>510.6</v>
      </c>
      <c r="H93" s="75">
        <f t="shared" si="3"/>
        <v>98.28681424446583</v>
      </c>
    </row>
    <row r="94" spans="1:8" ht="36">
      <c r="A94" s="8">
        <v>81</v>
      </c>
      <c r="B94" s="28"/>
      <c r="C94" s="28"/>
      <c r="D94" s="8">
        <v>129</v>
      </c>
      <c r="E94" s="9" t="s">
        <v>104</v>
      </c>
      <c r="F94" s="20">
        <v>160.3</v>
      </c>
      <c r="G94" s="20">
        <v>160.3</v>
      </c>
      <c r="H94" s="75">
        <f t="shared" si="3"/>
        <v>100</v>
      </c>
    </row>
    <row r="95" spans="1:8" ht="12.75">
      <c r="A95" s="18">
        <v>82</v>
      </c>
      <c r="B95" s="27" t="s">
        <v>293</v>
      </c>
      <c r="C95" s="28"/>
      <c r="D95" s="8"/>
      <c r="E95" s="19" t="s">
        <v>7</v>
      </c>
      <c r="F95" s="15">
        <f aca="true" t="shared" si="4" ref="F95:G97">F96</f>
        <v>80</v>
      </c>
      <c r="G95" s="15">
        <f t="shared" si="4"/>
        <v>0</v>
      </c>
      <c r="H95" s="73">
        <f t="shared" si="3"/>
        <v>0</v>
      </c>
    </row>
    <row r="96" spans="1:8" ht="12.75">
      <c r="A96" s="18">
        <v>83</v>
      </c>
      <c r="B96" s="27" t="s">
        <v>293</v>
      </c>
      <c r="C96" s="27">
        <v>5000000000</v>
      </c>
      <c r="D96" s="18"/>
      <c r="E96" s="19" t="s">
        <v>39</v>
      </c>
      <c r="F96" s="15">
        <f t="shared" si="4"/>
        <v>80</v>
      </c>
      <c r="G96" s="15">
        <f t="shared" si="4"/>
        <v>0</v>
      </c>
      <c r="H96" s="73">
        <f t="shared" si="3"/>
        <v>0</v>
      </c>
    </row>
    <row r="97" spans="1:8" ht="24">
      <c r="A97" s="8">
        <v>84</v>
      </c>
      <c r="B97" s="28" t="s">
        <v>293</v>
      </c>
      <c r="C97" s="28">
        <v>5000020700</v>
      </c>
      <c r="D97" s="8"/>
      <c r="E97" s="9" t="s">
        <v>8</v>
      </c>
      <c r="F97" s="20">
        <f t="shared" si="4"/>
        <v>80</v>
      </c>
      <c r="G97" s="20">
        <f t="shared" si="4"/>
        <v>0</v>
      </c>
      <c r="H97" s="75">
        <f t="shared" si="3"/>
        <v>0</v>
      </c>
    </row>
    <row r="98" spans="1:8" ht="12.75">
      <c r="A98" s="8">
        <v>85</v>
      </c>
      <c r="B98" s="28" t="s">
        <v>293</v>
      </c>
      <c r="C98" s="28">
        <v>5000020700</v>
      </c>
      <c r="D98" s="8">
        <v>870</v>
      </c>
      <c r="E98" s="9" t="s">
        <v>9</v>
      </c>
      <c r="F98" s="20">
        <v>80</v>
      </c>
      <c r="G98" s="20">
        <v>0</v>
      </c>
      <c r="H98" s="75">
        <f t="shared" si="3"/>
        <v>0</v>
      </c>
    </row>
    <row r="99" spans="1:8" ht="12.75">
      <c r="A99" s="18">
        <v>86</v>
      </c>
      <c r="B99" s="27" t="s">
        <v>294</v>
      </c>
      <c r="C99" s="27"/>
      <c r="D99" s="18"/>
      <c r="E99" s="19" t="s">
        <v>75</v>
      </c>
      <c r="F99" s="15">
        <f>F100+F126+F130</f>
        <v>13539.4</v>
      </c>
      <c r="G99" s="15">
        <f>G100+G126+G130</f>
        <v>12733.9</v>
      </c>
      <c r="H99" s="73">
        <f t="shared" si="3"/>
        <v>94.05069648581178</v>
      </c>
    </row>
    <row r="100" spans="1:8" ht="24">
      <c r="A100" s="8">
        <v>87</v>
      </c>
      <c r="B100" s="28" t="s">
        <v>294</v>
      </c>
      <c r="C100" s="28" t="s">
        <v>201</v>
      </c>
      <c r="D100" s="8"/>
      <c r="E100" s="9" t="s">
        <v>174</v>
      </c>
      <c r="F100" s="20">
        <f>F101+F104+F110+F115</f>
        <v>12673.6</v>
      </c>
      <c r="G100" s="20">
        <f>G101+G104+G110+G115</f>
        <v>11868.1</v>
      </c>
      <c r="H100" s="75">
        <f t="shared" si="3"/>
        <v>93.6442684004545</v>
      </c>
    </row>
    <row r="101" spans="1:8" ht="24">
      <c r="A101" s="18">
        <v>88</v>
      </c>
      <c r="B101" s="27" t="s">
        <v>294</v>
      </c>
      <c r="C101" s="27" t="s">
        <v>204</v>
      </c>
      <c r="D101" s="18"/>
      <c r="E101" s="19" t="s">
        <v>58</v>
      </c>
      <c r="F101" s="39">
        <f>F102</f>
        <v>3516.7</v>
      </c>
      <c r="G101" s="39">
        <f>G102</f>
        <v>3516.5</v>
      </c>
      <c r="H101" s="73">
        <f t="shared" si="3"/>
        <v>99.99431285011518</v>
      </c>
    </row>
    <row r="102" spans="1:8" ht="12.75">
      <c r="A102" s="8">
        <v>89</v>
      </c>
      <c r="B102" s="28" t="s">
        <v>294</v>
      </c>
      <c r="C102" s="28" t="s">
        <v>205</v>
      </c>
      <c r="D102" s="8"/>
      <c r="E102" s="9" t="s">
        <v>161</v>
      </c>
      <c r="F102" s="20">
        <f>F103</f>
        <v>3516.7</v>
      </c>
      <c r="G102" s="20">
        <f>G103</f>
        <v>3516.5</v>
      </c>
      <c r="H102" s="75">
        <f t="shared" si="3"/>
        <v>99.99431285011518</v>
      </c>
    </row>
    <row r="103" spans="1:9" ht="24">
      <c r="A103" s="8">
        <v>90</v>
      </c>
      <c r="B103" s="28" t="s">
        <v>294</v>
      </c>
      <c r="C103" s="28" t="s">
        <v>205</v>
      </c>
      <c r="D103" s="8">
        <v>321</v>
      </c>
      <c r="E103" s="9" t="s">
        <v>88</v>
      </c>
      <c r="F103" s="20">
        <v>3516.7</v>
      </c>
      <c r="G103" s="20">
        <v>3516.5</v>
      </c>
      <c r="H103" s="75">
        <f t="shared" si="3"/>
        <v>99.99431285011518</v>
      </c>
      <c r="I103" s="49"/>
    </row>
    <row r="104" spans="1:8" ht="36">
      <c r="A104" s="18">
        <v>91</v>
      </c>
      <c r="B104" s="27" t="s">
        <v>294</v>
      </c>
      <c r="C104" s="27" t="s">
        <v>206</v>
      </c>
      <c r="D104" s="18"/>
      <c r="E104" s="19" t="s">
        <v>52</v>
      </c>
      <c r="F104" s="15">
        <f>F105</f>
        <v>8749.5</v>
      </c>
      <c r="G104" s="15">
        <f>G105</f>
        <v>7975.1</v>
      </c>
      <c r="H104" s="73">
        <f t="shared" si="3"/>
        <v>91.14920852620149</v>
      </c>
    </row>
    <row r="105" spans="1:8" ht="36">
      <c r="A105" s="8">
        <v>92</v>
      </c>
      <c r="B105" s="28" t="s">
        <v>294</v>
      </c>
      <c r="C105" s="28" t="s">
        <v>207</v>
      </c>
      <c r="D105" s="8"/>
      <c r="E105" s="9" t="s">
        <v>177</v>
      </c>
      <c r="F105" s="20">
        <f>F106+F109</f>
        <v>8749.5</v>
      </c>
      <c r="G105" s="20">
        <f>G106+G109</f>
        <v>7975.1</v>
      </c>
      <c r="H105" s="75">
        <f t="shared" si="3"/>
        <v>91.14920852620149</v>
      </c>
    </row>
    <row r="106" spans="1:8" ht="24">
      <c r="A106" s="8">
        <v>93</v>
      </c>
      <c r="B106" s="28" t="s">
        <v>294</v>
      </c>
      <c r="C106" s="28" t="s">
        <v>207</v>
      </c>
      <c r="D106" s="8">
        <v>240</v>
      </c>
      <c r="E106" s="9" t="s">
        <v>81</v>
      </c>
      <c r="F106" s="20">
        <f>F107+F108</f>
        <v>8722.9</v>
      </c>
      <c r="G106" s="20">
        <f>G107+G108</f>
        <v>7948.5</v>
      </c>
      <c r="H106" s="75">
        <f t="shared" si="3"/>
        <v>91.12221852824176</v>
      </c>
    </row>
    <row r="107" spans="1:8" ht="24">
      <c r="A107" s="8">
        <v>94</v>
      </c>
      <c r="B107" s="28"/>
      <c r="C107" s="28"/>
      <c r="D107" s="8">
        <v>243</v>
      </c>
      <c r="E107" s="9" t="s">
        <v>45</v>
      </c>
      <c r="F107" s="20">
        <v>1226.6</v>
      </c>
      <c r="G107" s="20">
        <v>782.2</v>
      </c>
      <c r="H107" s="75">
        <f t="shared" si="3"/>
        <v>63.76977009620089</v>
      </c>
    </row>
    <row r="108" spans="1:9" ht="12.75">
      <c r="A108" s="8">
        <v>95</v>
      </c>
      <c r="B108" s="28" t="s">
        <v>294</v>
      </c>
      <c r="C108" s="28" t="s">
        <v>207</v>
      </c>
      <c r="D108" s="8">
        <v>244</v>
      </c>
      <c r="E108" s="9" t="s">
        <v>142</v>
      </c>
      <c r="F108" s="20">
        <v>7496.3</v>
      </c>
      <c r="G108" s="20">
        <v>7166.3</v>
      </c>
      <c r="H108" s="75">
        <f t="shared" si="3"/>
        <v>95.59782826194257</v>
      </c>
      <c r="I108" s="41"/>
    </row>
    <row r="109" spans="1:9" ht="12.75">
      <c r="A109" s="8">
        <v>96</v>
      </c>
      <c r="B109" s="28"/>
      <c r="C109" s="28"/>
      <c r="D109" s="8">
        <v>852</v>
      </c>
      <c r="E109" s="9" t="s">
        <v>364</v>
      </c>
      <c r="F109" s="20">
        <v>26.6</v>
      </c>
      <c r="G109" s="20">
        <v>26.6</v>
      </c>
      <c r="H109" s="75">
        <f t="shared" si="3"/>
        <v>100</v>
      </c>
      <c r="I109" s="49"/>
    </row>
    <row r="110" spans="1:8" ht="24">
      <c r="A110" s="18">
        <v>97</v>
      </c>
      <c r="B110" s="27" t="s">
        <v>294</v>
      </c>
      <c r="C110" s="27" t="s">
        <v>208</v>
      </c>
      <c r="D110" s="18"/>
      <c r="E110" s="19" t="s">
        <v>53</v>
      </c>
      <c r="F110" s="15">
        <f>F111</f>
        <v>198</v>
      </c>
      <c r="G110" s="15">
        <f>G111</f>
        <v>198</v>
      </c>
      <c r="H110" s="73">
        <f t="shared" si="3"/>
        <v>100</v>
      </c>
    </row>
    <row r="111" spans="1:8" ht="48">
      <c r="A111" s="8">
        <v>98</v>
      </c>
      <c r="B111" s="28" t="s">
        <v>294</v>
      </c>
      <c r="C111" s="28" t="s">
        <v>209</v>
      </c>
      <c r="D111" s="8"/>
      <c r="E111" s="9" t="s">
        <v>179</v>
      </c>
      <c r="F111" s="20">
        <f>F112</f>
        <v>198</v>
      </c>
      <c r="G111" s="20">
        <f>G112</f>
        <v>198</v>
      </c>
      <c r="H111" s="75">
        <f t="shared" si="3"/>
        <v>100</v>
      </c>
    </row>
    <row r="112" spans="1:8" ht="24">
      <c r="A112" s="8">
        <v>99</v>
      </c>
      <c r="B112" s="28" t="s">
        <v>294</v>
      </c>
      <c r="C112" s="28" t="s">
        <v>209</v>
      </c>
      <c r="D112" s="8">
        <v>240</v>
      </c>
      <c r="E112" s="9" t="s">
        <v>81</v>
      </c>
      <c r="F112" s="20">
        <f>F113+F114</f>
        <v>198</v>
      </c>
      <c r="G112" s="20">
        <f>G113+G114</f>
        <v>198</v>
      </c>
      <c r="H112" s="75">
        <f t="shared" si="3"/>
        <v>100</v>
      </c>
    </row>
    <row r="113" spans="1:8" ht="24">
      <c r="A113" s="8">
        <v>100</v>
      </c>
      <c r="B113" s="28"/>
      <c r="C113" s="28"/>
      <c r="D113" s="8">
        <v>242</v>
      </c>
      <c r="E113" s="9" t="s">
        <v>2</v>
      </c>
      <c r="F113" s="20">
        <v>164.4</v>
      </c>
      <c r="G113" s="20">
        <v>164.4</v>
      </c>
      <c r="H113" s="75">
        <f t="shared" si="3"/>
        <v>100</v>
      </c>
    </row>
    <row r="114" spans="1:8" ht="12.75">
      <c r="A114" s="8">
        <v>101</v>
      </c>
      <c r="B114" s="28"/>
      <c r="C114" s="28"/>
      <c r="D114" s="8">
        <v>244</v>
      </c>
      <c r="E114" s="9" t="s">
        <v>142</v>
      </c>
      <c r="F114" s="20">
        <v>33.6</v>
      </c>
      <c r="G114" s="20">
        <v>33.6</v>
      </c>
      <c r="H114" s="75">
        <f t="shared" si="3"/>
        <v>100</v>
      </c>
    </row>
    <row r="115" spans="1:8" ht="36">
      <c r="A115" s="18">
        <v>102</v>
      </c>
      <c r="B115" s="27" t="s">
        <v>294</v>
      </c>
      <c r="C115" s="27" t="s">
        <v>194</v>
      </c>
      <c r="D115" s="18"/>
      <c r="E115" s="19" t="s">
        <v>50</v>
      </c>
      <c r="F115" s="15">
        <f>F116+F118+F121</f>
        <v>209.4</v>
      </c>
      <c r="G115" s="15">
        <f>G116+G118+G121</f>
        <v>178.5</v>
      </c>
      <c r="H115" s="73">
        <f t="shared" si="3"/>
        <v>85.24355300859598</v>
      </c>
    </row>
    <row r="116" spans="1:8" ht="24">
      <c r="A116" s="8">
        <v>103</v>
      </c>
      <c r="B116" s="28" t="s">
        <v>294</v>
      </c>
      <c r="C116" s="28" t="s">
        <v>210</v>
      </c>
      <c r="D116" s="8"/>
      <c r="E116" s="9" t="s">
        <v>93</v>
      </c>
      <c r="F116" s="20">
        <f>F117</f>
        <v>93.4</v>
      </c>
      <c r="G116" s="20">
        <f>G117</f>
        <v>93.4</v>
      </c>
      <c r="H116" s="75">
        <f t="shared" si="3"/>
        <v>100</v>
      </c>
    </row>
    <row r="117" spans="1:8" ht="12.75">
      <c r="A117" s="8">
        <v>104</v>
      </c>
      <c r="B117" s="28" t="s">
        <v>294</v>
      </c>
      <c r="C117" s="28" t="s">
        <v>210</v>
      </c>
      <c r="D117" s="8">
        <v>244</v>
      </c>
      <c r="E117" s="9" t="s">
        <v>142</v>
      </c>
      <c r="F117" s="20">
        <v>93.4</v>
      </c>
      <c r="G117" s="20">
        <v>93.4</v>
      </c>
      <c r="H117" s="75">
        <f t="shared" si="3"/>
        <v>100</v>
      </c>
    </row>
    <row r="118" spans="1:8" ht="60">
      <c r="A118" s="8">
        <v>105</v>
      </c>
      <c r="B118" s="28" t="s">
        <v>294</v>
      </c>
      <c r="C118" s="28" t="s">
        <v>211</v>
      </c>
      <c r="D118" s="8"/>
      <c r="E118" s="9" t="s">
        <v>138</v>
      </c>
      <c r="F118" s="20">
        <f>SUM(F119:F120)</f>
        <v>0.8</v>
      </c>
      <c r="G118" s="20">
        <f>SUM(G119:G120)</f>
        <v>0.6</v>
      </c>
      <c r="H118" s="75">
        <f t="shared" si="3"/>
        <v>74.99999999999999</v>
      </c>
    </row>
    <row r="119" spans="1:8" ht="12.75">
      <c r="A119" s="8">
        <v>106</v>
      </c>
      <c r="B119" s="28" t="s">
        <v>294</v>
      </c>
      <c r="C119" s="28" t="s">
        <v>211</v>
      </c>
      <c r="D119" s="8">
        <v>244</v>
      </c>
      <c r="E119" s="9" t="s">
        <v>142</v>
      </c>
      <c r="F119" s="20">
        <v>0.2</v>
      </c>
      <c r="G119" s="20">
        <v>0</v>
      </c>
      <c r="H119" s="75">
        <f t="shared" si="3"/>
        <v>0</v>
      </c>
    </row>
    <row r="120" spans="1:8" ht="12.75">
      <c r="A120" s="8">
        <v>107</v>
      </c>
      <c r="B120" s="28"/>
      <c r="C120" s="28"/>
      <c r="D120" s="8">
        <v>530</v>
      </c>
      <c r="E120" s="9" t="s">
        <v>13</v>
      </c>
      <c r="F120" s="20">
        <v>0.6</v>
      </c>
      <c r="G120" s="20">
        <v>0.6</v>
      </c>
      <c r="H120" s="75">
        <f t="shared" si="3"/>
        <v>100</v>
      </c>
    </row>
    <row r="121" spans="1:8" ht="24">
      <c r="A121" s="8">
        <v>108</v>
      </c>
      <c r="B121" s="28" t="s">
        <v>294</v>
      </c>
      <c r="C121" s="28" t="s">
        <v>212</v>
      </c>
      <c r="D121" s="8"/>
      <c r="E121" s="9" t="s">
        <v>139</v>
      </c>
      <c r="F121" s="20">
        <f>F122+F125</f>
        <v>115.2</v>
      </c>
      <c r="G121" s="20">
        <f>G122+G125</f>
        <v>84.5</v>
      </c>
      <c r="H121" s="75">
        <f t="shared" si="3"/>
        <v>73.35069444444444</v>
      </c>
    </row>
    <row r="122" spans="1:8" ht="24">
      <c r="A122" s="8">
        <v>109</v>
      </c>
      <c r="B122" s="28" t="s">
        <v>294</v>
      </c>
      <c r="C122" s="28" t="s">
        <v>212</v>
      </c>
      <c r="D122" s="8">
        <v>120</v>
      </c>
      <c r="E122" s="9" t="s">
        <v>80</v>
      </c>
      <c r="F122" s="20">
        <f>SUM(F123:F124)</f>
        <v>106</v>
      </c>
      <c r="G122" s="20">
        <f>SUM(G123:G124)</f>
        <v>84.5</v>
      </c>
      <c r="H122" s="75">
        <f t="shared" si="3"/>
        <v>79.71698113207547</v>
      </c>
    </row>
    <row r="123" spans="1:8" ht="12.75">
      <c r="A123" s="8">
        <v>110</v>
      </c>
      <c r="B123" s="28"/>
      <c r="C123" s="28"/>
      <c r="D123" s="8">
        <v>121</v>
      </c>
      <c r="E123" s="9" t="s">
        <v>103</v>
      </c>
      <c r="F123" s="20">
        <v>81.4</v>
      </c>
      <c r="G123" s="20">
        <v>64.9</v>
      </c>
      <c r="H123" s="75">
        <f t="shared" si="3"/>
        <v>79.72972972972973</v>
      </c>
    </row>
    <row r="124" spans="1:8" ht="36">
      <c r="A124" s="8">
        <v>111</v>
      </c>
      <c r="B124" s="28"/>
      <c r="C124" s="28"/>
      <c r="D124" s="8">
        <v>129</v>
      </c>
      <c r="E124" s="9" t="s">
        <v>104</v>
      </c>
      <c r="F124" s="20">
        <v>24.6</v>
      </c>
      <c r="G124" s="20">
        <v>19.6</v>
      </c>
      <c r="H124" s="75">
        <f t="shared" si="3"/>
        <v>79.67479674796748</v>
      </c>
    </row>
    <row r="125" spans="1:8" ht="12.75">
      <c r="A125" s="8">
        <v>112</v>
      </c>
      <c r="B125" s="28"/>
      <c r="C125" s="28"/>
      <c r="D125" s="8">
        <v>244</v>
      </c>
      <c r="E125" s="9" t="s">
        <v>142</v>
      </c>
      <c r="F125" s="20">
        <v>9.2</v>
      </c>
      <c r="G125" s="20">
        <v>0</v>
      </c>
      <c r="H125" s="75">
        <f t="shared" si="3"/>
        <v>0</v>
      </c>
    </row>
    <row r="126" spans="1:8" ht="24">
      <c r="A126" s="8">
        <v>113</v>
      </c>
      <c r="B126" s="28" t="s">
        <v>294</v>
      </c>
      <c r="C126" s="28" t="s">
        <v>196</v>
      </c>
      <c r="D126" s="8"/>
      <c r="E126" s="9" t="s">
        <v>176</v>
      </c>
      <c r="F126" s="20">
        <f aca="true" t="shared" si="5" ref="F126:G128">F127</f>
        <v>815.8</v>
      </c>
      <c r="G126" s="20">
        <f t="shared" si="5"/>
        <v>815.8</v>
      </c>
      <c r="H126" s="75">
        <f t="shared" si="3"/>
        <v>100</v>
      </c>
    </row>
    <row r="127" spans="1:8" ht="24">
      <c r="A127" s="18">
        <v>114</v>
      </c>
      <c r="B127" s="27" t="s">
        <v>295</v>
      </c>
      <c r="C127" s="27" t="s">
        <v>213</v>
      </c>
      <c r="D127" s="18"/>
      <c r="E127" s="19" t="s">
        <v>54</v>
      </c>
      <c r="F127" s="15">
        <f t="shared" si="5"/>
        <v>815.8</v>
      </c>
      <c r="G127" s="15">
        <f t="shared" si="5"/>
        <v>815.8</v>
      </c>
      <c r="H127" s="73">
        <f t="shared" si="3"/>
        <v>100</v>
      </c>
    </row>
    <row r="128" spans="1:8" ht="24">
      <c r="A128" s="8">
        <v>115</v>
      </c>
      <c r="B128" s="28" t="s">
        <v>294</v>
      </c>
      <c r="C128" s="28" t="s">
        <v>214</v>
      </c>
      <c r="D128" s="8"/>
      <c r="E128" s="9" t="s">
        <v>120</v>
      </c>
      <c r="F128" s="20">
        <f t="shared" si="5"/>
        <v>815.8</v>
      </c>
      <c r="G128" s="20">
        <f t="shared" si="5"/>
        <v>815.8</v>
      </c>
      <c r="H128" s="75">
        <f t="shared" si="3"/>
        <v>100</v>
      </c>
    </row>
    <row r="129" spans="1:8" ht="24">
      <c r="A129" s="8">
        <v>116</v>
      </c>
      <c r="B129" s="28" t="s">
        <v>294</v>
      </c>
      <c r="C129" s="28" t="s">
        <v>214</v>
      </c>
      <c r="D129" s="8">
        <v>242</v>
      </c>
      <c r="E129" s="9" t="s">
        <v>5</v>
      </c>
      <c r="F129" s="20">
        <v>815.8</v>
      </c>
      <c r="G129" s="20">
        <v>815.8</v>
      </c>
      <c r="H129" s="75">
        <f t="shared" si="3"/>
        <v>100</v>
      </c>
    </row>
    <row r="130" spans="1:8" ht="12.75">
      <c r="A130" s="18">
        <v>117</v>
      </c>
      <c r="B130" s="27" t="s">
        <v>294</v>
      </c>
      <c r="C130" s="27">
        <v>5000000000</v>
      </c>
      <c r="D130" s="18"/>
      <c r="E130" s="19" t="s">
        <v>39</v>
      </c>
      <c r="F130" s="15">
        <f>F131</f>
        <v>50</v>
      </c>
      <c r="G130" s="15">
        <f>G131</f>
        <v>50</v>
      </c>
      <c r="H130" s="73">
        <f t="shared" si="3"/>
        <v>100</v>
      </c>
    </row>
    <row r="131" spans="1:8" ht="24">
      <c r="A131" s="8">
        <v>118</v>
      </c>
      <c r="B131" s="28" t="s">
        <v>294</v>
      </c>
      <c r="C131" s="28">
        <v>5000021100</v>
      </c>
      <c r="D131" s="8"/>
      <c r="E131" s="9" t="s">
        <v>94</v>
      </c>
      <c r="F131" s="20">
        <f>F132</f>
        <v>50</v>
      </c>
      <c r="G131" s="20">
        <f>G132</f>
        <v>50</v>
      </c>
      <c r="H131" s="75">
        <f t="shared" si="3"/>
        <v>100</v>
      </c>
    </row>
    <row r="132" spans="1:8" ht="12.75">
      <c r="A132" s="8">
        <v>119</v>
      </c>
      <c r="B132" s="28" t="s">
        <v>294</v>
      </c>
      <c r="C132" s="28">
        <v>5000021100</v>
      </c>
      <c r="D132" s="8">
        <v>853</v>
      </c>
      <c r="E132" s="9" t="s">
        <v>101</v>
      </c>
      <c r="F132" s="20">
        <v>50</v>
      </c>
      <c r="G132" s="20">
        <v>50</v>
      </c>
      <c r="H132" s="75">
        <f t="shared" si="3"/>
        <v>100</v>
      </c>
    </row>
    <row r="133" spans="1:8" ht="12.75">
      <c r="A133" s="18">
        <v>120</v>
      </c>
      <c r="B133" s="27" t="s">
        <v>296</v>
      </c>
      <c r="C133" s="27"/>
      <c r="D133" s="18"/>
      <c r="E133" s="18" t="s">
        <v>11</v>
      </c>
      <c r="F133" s="15">
        <f aca="true" t="shared" si="6" ref="F133:G136">F134</f>
        <v>1075.2</v>
      </c>
      <c r="G133" s="15">
        <f t="shared" si="6"/>
        <v>1075.2</v>
      </c>
      <c r="H133" s="73">
        <f t="shared" si="3"/>
        <v>100</v>
      </c>
    </row>
    <row r="134" spans="1:8" ht="12.75">
      <c r="A134" s="18">
        <v>121</v>
      </c>
      <c r="B134" s="27" t="s">
        <v>297</v>
      </c>
      <c r="C134" s="27"/>
      <c r="D134" s="18"/>
      <c r="E134" s="19" t="s">
        <v>12</v>
      </c>
      <c r="F134" s="15">
        <f t="shared" si="6"/>
        <v>1075.2</v>
      </c>
      <c r="G134" s="15">
        <f t="shared" si="6"/>
        <v>1075.2</v>
      </c>
      <c r="H134" s="73">
        <f t="shared" si="3"/>
        <v>100</v>
      </c>
    </row>
    <row r="135" spans="1:8" ht="12.75">
      <c r="A135" s="18">
        <v>122</v>
      </c>
      <c r="B135" s="27" t="s">
        <v>297</v>
      </c>
      <c r="C135" s="27">
        <v>5000000000</v>
      </c>
      <c r="D135" s="18"/>
      <c r="E135" s="19" t="s">
        <v>39</v>
      </c>
      <c r="F135" s="15">
        <f t="shared" si="6"/>
        <v>1075.2</v>
      </c>
      <c r="G135" s="15">
        <f t="shared" si="6"/>
        <v>1075.2</v>
      </c>
      <c r="H135" s="73">
        <f t="shared" si="3"/>
        <v>100</v>
      </c>
    </row>
    <row r="136" spans="1:8" ht="36">
      <c r="A136" s="8">
        <v>123</v>
      </c>
      <c r="B136" s="28" t="s">
        <v>297</v>
      </c>
      <c r="C136" s="28">
        <v>5000051180</v>
      </c>
      <c r="D136" s="8"/>
      <c r="E136" s="9" t="s">
        <v>355</v>
      </c>
      <c r="F136" s="20">
        <f t="shared" si="6"/>
        <v>1075.2</v>
      </c>
      <c r="G136" s="20">
        <f t="shared" si="6"/>
        <v>1075.2</v>
      </c>
      <c r="H136" s="75">
        <f t="shared" si="3"/>
        <v>100</v>
      </c>
    </row>
    <row r="137" spans="1:8" ht="12.75">
      <c r="A137" s="8">
        <v>124</v>
      </c>
      <c r="B137" s="28" t="s">
        <v>297</v>
      </c>
      <c r="C137" s="28">
        <v>5000051180</v>
      </c>
      <c r="D137" s="8">
        <v>530</v>
      </c>
      <c r="E137" s="9" t="s">
        <v>13</v>
      </c>
      <c r="F137" s="20">
        <v>1075.2</v>
      </c>
      <c r="G137" s="20">
        <v>1075.2</v>
      </c>
      <c r="H137" s="75">
        <f t="shared" si="3"/>
        <v>100</v>
      </c>
    </row>
    <row r="138" spans="1:8" ht="24">
      <c r="A138" s="18">
        <v>125</v>
      </c>
      <c r="B138" s="27" t="s">
        <v>298</v>
      </c>
      <c r="C138" s="27"/>
      <c r="D138" s="18"/>
      <c r="E138" s="18" t="s">
        <v>14</v>
      </c>
      <c r="F138" s="15">
        <f>F139+F153</f>
        <v>7021.600000000001</v>
      </c>
      <c r="G138" s="15">
        <f>G139+G153</f>
        <v>6969.7</v>
      </c>
      <c r="H138" s="73">
        <f t="shared" si="3"/>
        <v>99.26085222741253</v>
      </c>
    </row>
    <row r="139" spans="1:8" ht="24">
      <c r="A139" s="18">
        <v>126</v>
      </c>
      <c r="B139" s="27" t="s">
        <v>299</v>
      </c>
      <c r="C139" s="27"/>
      <c r="D139" s="18"/>
      <c r="E139" s="19" t="s">
        <v>15</v>
      </c>
      <c r="F139" s="15">
        <f>F140</f>
        <v>6973.300000000001</v>
      </c>
      <c r="G139" s="15">
        <f>G140</f>
        <v>6921.4</v>
      </c>
      <c r="H139" s="73">
        <f t="shared" si="3"/>
        <v>99.25573257998363</v>
      </c>
    </row>
    <row r="140" spans="1:8" ht="24">
      <c r="A140" s="8">
        <v>127</v>
      </c>
      <c r="B140" s="28" t="s">
        <v>299</v>
      </c>
      <c r="C140" s="28" t="s">
        <v>201</v>
      </c>
      <c r="D140" s="8"/>
      <c r="E140" s="9" t="s">
        <v>174</v>
      </c>
      <c r="F140" s="20">
        <f>F141</f>
        <v>6973.300000000001</v>
      </c>
      <c r="G140" s="20">
        <f>G141</f>
        <v>6921.4</v>
      </c>
      <c r="H140" s="75">
        <f t="shared" si="3"/>
        <v>99.25573257998363</v>
      </c>
    </row>
    <row r="141" spans="1:8" ht="24">
      <c r="A141" s="18">
        <v>128</v>
      </c>
      <c r="B141" s="27" t="s">
        <v>299</v>
      </c>
      <c r="C141" s="27" t="s">
        <v>215</v>
      </c>
      <c r="D141" s="18"/>
      <c r="E141" s="19" t="s">
        <v>105</v>
      </c>
      <c r="F141" s="15">
        <f>F142+F151</f>
        <v>6973.300000000001</v>
      </c>
      <c r="G141" s="15">
        <f>G142+G151</f>
        <v>6921.4</v>
      </c>
      <c r="H141" s="73">
        <f t="shared" si="3"/>
        <v>99.25573257998363</v>
      </c>
    </row>
    <row r="142" spans="1:8" ht="24">
      <c r="A142" s="8">
        <v>129</v>
      </c>
      <c r="B142" s="28" t="s">
        <v>299</v>
      </c>
      <c r="C142" s="28" t="s">
        <v>216</v>
      </c>
      <c r="D142" s="76"/>
      <c r="E142" s="33" t="s">
        <v>106</v>
      </c>
      <c r="F142" s="20">
        <f>F143+F147</f>
        <v>6872.9000000000015</v>
      </c>
      <c r="G142" s="20">
        <f>G143+G147</f>
        <v>6821</v>
      </c>
      <c r="H142" s="75">
        <f aca="true" t="shared" si="7" ref="H142:H205">G142/F142*100</f>
        <v>99.24486024822126</v>
      </c>
    </row>
    <row r="143" spans="1:8" ht="12.75">
      <c r="A143" s="8">
        <v>130</v>
      </c>
      <c r="B143" s="28" t="s">
        <v>299</v>
      </c>
      <c r="C143" s="28" t="s">
        <v>216</v>
      </c>
      <c r="D143" s="8">
        <v>110</v>
      </c>
      <c r="E143" s="33" t="s">
        <v>82</v>
      </c>
      <c r="F143" s="20">
        <f>F144+F145+F146</f>
        <v>6103.300000000001</v>
      </c>
      <c r="G143" s="20">
        <f>G144+G145+G146</f>
        <v>6062.5</v>
      </c>
      <c r="H143" s="75">
        <f t="shared" si="7"/>
        <v>99.33150918355642</v>
      </c>
    </row>
    <row r="144" spans="1:8" ht="12.75">
      <c r="A144" s="8">
        <v>131</v>
      </c>
      <c r="B144" s="29"/>
      <c r="C144" s="29"/>
      <c r="D144" s="8">
        <v>111</v>
      </c>
      <c r="E144" s="9" t="s">
        <v>107</v>
      </c>
      <c r="F144" s="20">
        <v>4676.1</v>
      </c>
      <c r="G144" s="20">
        <v>4676.1</v>
      </c>
      <c r="H144" s="75">
        <f t="shared" si="7"/>
        <v>100</v>
      </c>
    </row>
    <row r="145" spans="1:8" ht="24">
      <c r="A145" s="8">
        <v>132</v>
      </c>
      <c r="B145" s="29"/>
      <c r="C145" s="29"/>
      <c r="D145" s="8">
        <v>112</v>
      </c>
      <c r="E145" s="9" t="s">
        <v>108</v>
      </c>
      <c r="F145" s="20">
        <v>31.8</v>
      </c>
      <c r="G145" s="20">
        <v>0</v>
      </c>
      <c r="H145" s="75">
        <f t="shared" si="7"/>
        <v>0</v>
      </c>
    </row>
    <row r="146" spans="1:8" ht="36">
      <c r="A146" s="8">
        <v>133</v>
      </c>
      <c r="B146" s="28"/>
      <c r="C146" s="28"/>
      <c r="D146" s="8">
        <v>119</v>
      </c>
      <c r="E146" s="9" t="s">
        <v>109</v>
      </c>
      <c r="F146" s="20">
        <v>1395.4</v>
      </c>
      <c r="G146" s="20">
        <v>1386.4</v>
      </c>
      <c r="H146" s="75">
        <f t="shared" si="7"/>
        <v>99.35502364913287</v>
      </c>
    </row>
    <row r="147" spans="1:8" ht="24">
      <c r="A147" s="8">
        <v>134</v>
      </c>
      <c r="B147" s="28"/>
      <c r="C147" s="28"/>
      <c r="D147" s="8">
        <v>240</v>
      </c>
      <c r="E147" s="9" t="s">
        <v>100</v>
      </c>
      <c r="F147" s="20">
        <f>F148+F150+F149</f>
        <v>769.6</v>
      </c>
      <c r="G147" s="20">
        <f>G148+G150+G149</f>
        <v>758.5</v>
      </c>
      <c r="H147" s="75">
        <f t="shared" si="7"/>
        <v>98.5576923076923</v>
      </c>
    </row>
    <row r="148" spans="1:8" ht="24">
      <c r="A148" s="8">
        <v>135</v>
      </c>
      <c r="B148" s="28"/>
      <c r="C148" s="28"/>
      <c r="D148" s="8">
        <v>242</v>
      </c>
      <c r="E148" s="9" t="s">
        <v>2</v>
      </c>
      <c r="F148" s="20">
        <v>616.7</v>
      </c>
      <c r="G148" s="20">
        <v>605.6</v>
      </c>
      <c r="H148" s="75">
        <f t="shared" si="7"/>
        <v>98.20009729203827</v>
      </c>
    </row>
    <row r="149" spans="1:8" ht="24">
      <c r="A149" s="8">
        <v>136</v>
      </c>
      <c r="B149" s="28"/>
      <c r="C149" s="28"/>
      <c r="D149" s="8">
        <v>243</v>
      </c>
      <c r="E149" s="9" t="s">
        <v>45</v>
      </c>
      <c r="F149" s="20">
        <v>96.3</v>
      </c>
      <c r="G149" s="20">
        <v>96.3</v>
      </c>
      <c r="H149" s="75">
        <f t="shared" si="7"/>
        <v>100</v>
      </c>
    </row>
    <row r="150" spans="1:8" ht="12.75">
      <c r="A150" s="8">
        <v>137</v>
      </c>
      <c r="B150" s="28"/>
      <c r="C150" s="28"/>
      <c r="D150" s="8">
        <v>244</v>
      </c>
      <c r="E150" s="9" t="s">
        <v>142</v>
      </c>
      <c r="F150" s="20">
        <v>56.6</v>
      </c>
      <c r="G150" s="20">
        <v>56.6</v>
      </c>
      <c r="H150" s="75">
        <f t="shared" si="7"/>
        <v>100</v>
      </c>
    </row>
    <row r="151" spans="1:9" ht="24">
      <c r="A151" s="8">
        <v>138</v>
      </c>
      <c r="B151" s="28" t="s">
        <v>299</v>
      </c>
      <c r="C151" s="28" t="s">
        <v>217</v>
      </c>
      <c r="D151" s="8"/>
      <c r="E151" s="9" t="s">
        <v>157</v>
      </c>
      <c r="F151" s="20">
        <f>F152</f>
        <v>100.4</v>
      </c>
      <c r="G151" s="20">
        <f>G152</f>
        <v>100.4</v>
      </c>
      <c r="H151" s="75">
        <f t="shared" si="7"/>
        <v>100</v>
      </c>
      <c r="I151" s="49"/>
    </row>
    <row r="152" spans="1:8" ht="12.75">
      <c r="A152" s="8">
        <v>139</v>
      </c>
      <c r="B152" s="28" t="s">
        <v>299</v>
      </c>
      <c r="C152" s="28" t="s">
        <v>217</v>
      </c>
      <c r="D152" s="8">
        <v>244</v>
      </c>
      <c r="E152" s="9" t="s">
        <v>142</v>
      </c>
      <c r="F152" s="20">
        <v>100.4</v>
      </c>
      <c r="G152" s="20">
        <v>100.4</v>
      </c>
      <c r="H152" s="75">
        <f t="shared" si="7"/>
        <v>100</v>
      </c>
    </row>
    <row r="153" spans="1:8" ht="24">
      <c r="A153" s="18">
        <v>140</v>
      </c>
      <c r="B153" s="27" t="s">
        <v>300</v>
      </c>
      <c r="C153" s="27"/>
      <c r="D153" s="18"/>
      <c r="E153" s="19" t="s">
        <v>16</v>
      </c>
      <c r="F153" s="15">
        <f aca="true" t="shared" si="8" ref="F153:G155">F154</f>
        <v>48.3</v>
      </c>
      <c r="G153" s="15">
        <f t="shared" si="8"/>
        <v>48.3</v>
      </c>
      <c r="H153" s="73">
        <f t="shared" si="7"/>
        <v>100</v>
      </c>
    </row>
    <row r="154" spans="1:8" ht="24">
      <c r="A154" s="8">
        <v>141</v>
      </c>
      <c r="B154" s="28" t="s">
        <v>300</v>
      </c>
      <c r="C154" s="28" t="s">
        <v>201</v>
      </c>
      <c r="D154" s="8"/>
      <c r="E154" s="9" t="s">
        <v>174</v>
      </c>
      <c r="F154" s="20">
        <f t="shared" si="8"/>
        <v>48.3</v>
      </c>
      <c r="G154" s="20">
        <f t="shared" si="8"/>
        <v>48.3</v>
      </c>
      <c r="H154" s="75">
        <f t="shared" si="7"/>
        <v>100</v>
      </c>
    </row>
    <row r="155" spans="1:8" ht="24">
      <c r="A155" s="18">
        <v>142</v>
      </c>
      <c r="B155" s="27" t="s">
        <v>300</v>
      </c>
      <c r="C155" s="27" t="s">
        <v>215</v>
      </c>
      <c r="D155" s="18"/>
      <c r="E155" s="19" t="s">
        <v>105</v>
      </c>
      <c r="F155" s="15">
        <f>F156</f>
        <v>48.3</v>
      </c>
      <c r="G155" s="15">
        <f t="shared" si="8"/>
        <v>48.3</v>
      </c>
      <c r="H155" s="73">
        <f t="shared" si="7"/>
        <v>100</v>
      </c>
    </row>
    <row r="156" spans="1:8" ht="36">
      <c r="A156" s="8">
        <v>143</v>
      </c>
      <c r="B156" s="28" t="s">
        <v>300</v>
      </c>
      <c r="C156" s="28" t="s">
        <v>218</v>
      </c>
      <c r="D156" s="8"/>
      <c r="E156" s="9" t="s">
        <v>163</v>
      </c>
      <c r="F156" s="20">
        <f>F157</f>
        <v>48.3</v>
      </c>
      <c r="G156" s="20">
        <f>G157</f>
        <v>48.3</v>
      </c>
      <c r="H156" s="75">
        <f t="shared" si="7"/>
        <v>100</v>
      </c>
    </row>
    <row r="157" spans="1:8" ht="12.75">
      <c r="A157" s="8">
        <v>144</v>
      </c>
      <c r="B157" s="28" t="s">
        <v>300</v>
      </c>
      <c r="C157" s="28" t="s">
        <v>218</v>
      </c>
      <c r="D157" s="8">
        <v>244</v>
      </c>
      <c r="E157" s="9" t="s">
        <v>142</v>
      </c>
      <c r="F157" s="20">
        <v>48.3</v>
      </c>
      <c r="G157" s="20">
        <v>48.3</v>
      </c>
      <c r="H157" s="75">
        <f t="shared" si="7"/>
        <v>100</v>
      </c>
    </row>
    <row r="158" spans="1:9" ht="12.75">
      <c r="A158" s="18">
        <v>145</v>
      </c>
      <c r="B158" s="27" t="s">
        <v>301</v>
      </c>
      <c r="C158" s="27"/>
      <c r="D158" s="18"/>
      <c r="E158" s="18" t="s">
        <v>17</v>
      </c>
      <c r="F158" s="15">
        <f>F159+F167+F173+F187</f>
        <v>22706</v>
      </c>
      <c r="G158" s="15">
        <f>G159+G167+G173+G187</f>
        <v>17090.100000000002</v>
      </c>
      <c r="H158" s="73">
        <f t="shared" si="7"/>
        <v>75.26688980886111</v>
      </c>
      <c r="I158" s="66"/>
    </row>
    <row r="159" spans="1:8" ht="12.75">
      <c r="A159" s="18">
        <v>146</v>
      </c>
      <c r="B159" s="27" t="s">
        <v>302</v>
      </c>
      <c r="C159" s="27"/>
      <c r="D159" s="18"/>
      <c r="E159" s="19" t="s">
        <v>18</v>
      </c>
      <c r="F159" s="15">
        <f>F160</f>
        <v>785.0999999999999</v>
      </c>
      <c r="G159" s="15">
        <f>G160</f>
        <v>437.7</v>
      </c>
      <c r="H159" s="73">
        <f t="shared" si="7"/>
        <v>55.75085976308751</v>
      </c>
    </row>
    <row r="160" spans="1:8" ht="24">
      <c r="A160" s="8">
        <v>147</v>
      </c>
      <c r="B160" s="28" t="s">
        <v>302</v>
      </c>
      <c r="C160" s="28" t="s">
        <v>201</v>
      </c>
      <c r="D160" s="8"/>
      <c r="E160" s="9" t="s">
        <v>174</v>
      </c>
      <c r="F160" s="20">
        <f>F161+F164</f>
        <v>785.0999999999999</v>
      </c>
      <c r="G160" s="20">
        <f>G161+G164</f>
        <v>437.7</v>
      </c>
      <c r="H160" s="75">
        <f t="shared" si="7"/>
        <v>55.75085976308751</v>
      </c>
    </row>
    <row r="161" spans="1:8" ht="36">
      <c r="A161" s="18">
        <v>148</v>
      </c>
      <c r="B161" s="27" t="s">
        <v>302</v>
      </c>
      <c r="C161" s="27" t="s">
        <v>219</v>
      </c>
      <c r="D161" s="18"/>
      <c r="E161" s="19" t="s">
        <v>110</v>
      </c>
      <c r="F161" s="15">
        <f>F162</f>
        <v>437.7</v>
      </c>
      <c r="G161" s="15">
        <f>G162</f>
        <v>437.7</v>
      </c>
      <c r="H161" s="73">
        <f t="shared" si="7"/>
        <v>100</v>
      </c>
    </row>
    <row r="162" spans="1:8" ht="51.75" customHeight="1">
      <c r="A162" s="8">
        <v>149</v>
      </c>
      <c r="B162" s="28" t="s">
        <v>302</v>
      </c>
      <c r="C162" s="28" t="s">
        <v>220</v>
      </c>
      <c r="D162" s="8"/>
      <c r="E162" s="9" t="s">
        <v>141</v>
      </c>
      <c r="F162" s="20">
        <f>F163</f>
        <v>437.7</v>
      </c>
      <c r="G162" s="20">
        <f>G163</f>
        <v>437.7</v>
      </c>
      <c r="H162" s="75">
        <f t="shared" si="7"/>
        <v>100</v>
      </c>
    </row>
    <row r="163" spans="1:8" ht="48">
      <c r="A163" s="8">
        <v>150</v>
      </c>
      <c r="B163" s="28" t="s">
        <v>302</v>
      </c>
      <c r="C163" s="28" t="s">
        <v>220</v>
      </c>
      <c r="D163" s="8">
        <v>813</v>
      </c>
      <c r="E163" s="36" t="s">
        <v>339</v>
      </c>
      <c r="F163" s="20">
        <v>437.7</v>
      </c>
      <c r="G163" s="20">
        <v>437.7</v>
      </c>
      <c r="H163" s="75">
        <f t="shared" si="7"/>
        <v>100</v>
      </c>
    </row>
    <row r="164" spans="1:8" ht="36">
      <c r="A164" s="18">
        <v>151</v>
      </c>
      <c r="B164" s="27" t="s">
        <v>302</v>
      </c>
      <c r="C164" s="27" t="s">
        <v>221</v>
      </c>
      <c r="D164" s="18"/>
      <c r="E164" s="35" t="s">
        <v>112</v>
      </c>
      <c r="F164" s="15">
        <f>F165</f>
        <v>347.4</v>
      </c>
      <c r="G164" s="15">
        <f>G165</f>
        <v>0</v>
      </c>
      <c r="H164" s="73">
        <f t="shared" si="7"/>
        <v>0</v>
      </c>
    </row>
    <row r="165" spans="1:8" s="4" customFormat="1" ht="36">
      <c r="A165" s="8">
        <v>152</v>
      </c>
      <c r="B165" s="28" t="s">
        <v>302</v>
      </c>
      <c r="C165" s="28" t="s">
        <v>222</v>
      </c>
      <c r="D165" s="8"/>
      <c r="E165" s="9" t="s">
        <v>358</v>
      </c>
      <c r="F165" s="20">
        <f>F166</f>
        <v>347.4</v>
      </c>
      <c r="G165" s="20">
        <f>G166</f>
        <v>0</v>
      </c>
      <c r="H165" s="75">
        <f t="shared" si="7"/>
        <v>0</v>
      </c>
    </row>
    <row r="166" spans="1:12" s="4" customFormat="1" ht="12.75">
      <c r="A166" s="8">
        <v>153</v>
      </c>
      <c r="B166" s="28" t="s">
        <v>302</v>
      </c>
      <c r="C166" s="28" t="s">
        <v>222</v>
      </c>
      <c r="D166" s="8">
        <v>244</v>
      </c>
      <c r="E166" s="9" t="s">
        <v>142</v>
      </c>
      <c r="F166" s="20">
        <v>347.4</v>
      </c>
      <c r="G166" s="20">
        <v>0</v>
      </c>
      <c r="H166" s="75">
        <f t="shared" si="7"/>
        <v>0</v>
      </c>
      <c r="J166" s="38"/>
      <c r="K166" s="38"/>
      <c r="L166" s="38"/>
    </row>
    <row r="167" spans="1:12" s="4" customFormat="1" ht="12.75">
      <c r="A167" s="18">
        <v>154</v>
      </c>
      <c r="B167" s="27" t="s">
        <v>303</v>
      </c>
      <c r="C167" s="27"/>
      <c r="D167" s="18"/>
      <c r="E167" s="19" t="s">
        <v>19</v>
      </c>
      <c r="F167" s="15">
        <f aca="true" t="shared" si="9" ref="F167:G169">F168</f>
        <v>8526.7</v>
      </c>
      <c r="G167" s="15">
        <f t="shared" si="9"/>
        <v>8518.7</v>
      </c>
      <c r="H167" s="73">
        <f t="shared" si="7"/>
        <v>99.90617706732968</v>
      </c>
      <c r="J167" s="5"/>
      <c r="K167" s="5"/>
      <c r="L167" s="5"/>
    </row>
    <row r="168" spans="1:12" s="4" customFormat="1" ht="24">
      <c r="A168" s="8">
        <v>155</v>
      </c>
      <c r="B168" s="28" t="s">
        <v>303</v>
      </c>
      <c r="C168" s="28" t="s">
        <v>201</v>
      </c>
      <c r="D168" s="8"/>
      <c r="E168" s="9" t="s">
        <v>174</v>
      </c>
      <c r="F168" s="20">
        <f t="shared" si="9"/>
        <v>8526.7</v>
      </c>
      <c r="G168" s="20">
        <f t="shared" si="9"/>
        <v>8518.7</v>
      </c>
      <c r="H168" s="75">
        <f t="shared" si="7"/>
        <v>99.90617706732968</v>
      </c>
      <c r="J168" s="5"/>
      <c r="K168" s="5"/>
      <c r="L168" s="5"/>
    </row>
    <row r="169" spans="1:12" s="4" customFormat="1" ht="24">
      <c r="A169" s="18">
        <v>156</v>
      </c>
      <c r="B169" s="27" t="s">
        <v>303</v>
      </c>
      <c r="C169" s="27" t="s">
        <v>224</v>
      </c>
      <c r="D169" s="18"/>
      <c r="E169" s="19" t="s">
        <v>114</v>
      </c>
      <c r="F169" s="15">
        <f t="shared" si="9"/>
        <v>8526.7</v>
      </c>
      <c r="G169" s="15">
        <f t="shared" si="9"/>
        <v>8518.7</v>
      </c>
      <c r="H169" s="73">
        <f t="shared" si="7"/>
        <v>99.90617706732968</v>
      </c>
      <c r="J169" s="5"/>
      <c r="K169" s="5"/>
      <c r="L169" s="5"/>
    </row>
    <row r="170" spans="1:8" ht="24">
      <c r="A170" s="8">
        <v>157</v>
      </c>
      <c r="B170" s="28" t="s">
        <v>303</v>
      </c>
      <c r="C170" s="28" t="s">
        <v>329</v>
      </c>
      <c r="D170" s="8"/>
      <c r="E170" s="9" t="s">
        <v>162</v>
      </c>
      <c r="F170" s="20">
        <f>F171+F172</f>
        <v>8526.7</v>
      </c>
      <c r="G170" s="20">
        <f>G171+G172</f>
        <v>8518.7</v>
      </c>
      <c r="H170" s="75">
        <f t="shared" si="7"/>
        <v>99.90617706732968</v>
      </c>
    </row>
    <row r="171" spans="1:8" ht="12.75">
      <c r="A171" s="8">
        <v>158</v>
      </c>
      <c r="B171" s="28" t="s">
        <v>303</v>
      </c>
      <c r="C171" s="28" t="s">
        <v>329</v>
      </c>
      <c r="D171" s="8">
        <v>244</v>
      </c>
      <c r="E171" s="9" t="s">
        <v>142</v>
      </c>
      <c r="F171" s="20">
        <v>5535.3</v>
      </c>
      <c r="G171" s="20">
        <v>5527.3</v>
      </c>
      <c r="H171" s="75">
        <f t="shared" si="7"/>
        <v>99.85547305475765</v>
      </c>
    </row>
    <row r="172" spans="1:8" ht="42" customHeight="1">
      <c r="A172" s="8">
        <v>159</v>
      </c>
      <c r="B172" s="48"/>
      <c r="C172" s="48"/>
      <c r="D172" s="8">
        <v>811</v>
      </c>
      <c r="E172" s="34" t="s">
        <v>158</v>
      </c>
      <c r="F172" s="20">
        <v>2991.4</v>
      </c>
      <c r="G172" s="20">
        <v>2991.4</v>
      </c>
      <c r="H172" s="75">
        <f t="shared" si="7"/>
        <v>100</v>
      </c>
    </row>
    <row r="173" spans="1:9" ht="12.75">
      <c r="A173" s="18">
        <v>160</v>
      </c>
      <c r="B173" s="27" t="s">
        <v>189</v>
      </c>
      <c r="C173" s="27"/>
      <c r="D173" s="18"/>
      <c r="E173" s="19" t="s">
        <v>72</v>
      </c>
      <c r="F173" s="15">
        <f>F174+F184</f>
        <v>8224.9</v>
      </c>
      <c r="G173" s="15">
        <f>G174+G184</f>
        <v>3484.6</v>
      </c>
      <c r="H173" s="73">
        <f t="shared" si="7"/>
        <v>42.36647254069958</v>
      </c>
      <c r="I173" s="66"/>
    </row>
    <row r="174" spans="1:9" ht="24">
      <c r="A174" s="8">
        <v>161</v>
      </c>
      <c r="B174" s="28" t="s">
        <v>189</v>
      </c>
      <c r="C174" s="28" t="s">
        <v>201</v>
      </c>
      <c r="D174" s="8"/>
      <c r="E174" s="9" t="s">
        <v>174</v>
      </c>
      <c r="F174" s="20">
        <f>F175</f>
        <v>6173.8</v>
      </c>
      <c r="G174" s="20">
        <f>G175</f>
        <v>1433.5</v>
      </c>
      <c r="H174" s="75">
        <f t="shared" si="7"/>
        <v>23.219087110045677</v>
      </c>
      <c r="I174" s="66"/>
    </row>
    <row r="175" spans="1:9" ht="24">
      <c r="A175" s="18">
        <v>162</v>
      </c>
      <c r="B175" s="27" t="s">
        <v>189</v>
      </c>
      <c r="C175" s="27" t="s">
        <v>224</v>
      </c>
      <c r="D175" s="18"/>
      <c r="E175" s="19" t="s">
        <v>114</v>
      </c>
      <c r="F175" s="15">
        <f>F176+F178+F180+F182</f>
        <v>6173.8</v>
      </c>
      <c r="G175" s="15">
        <f>G176+G178+G180+G182</f>
        <v>1433.5</v>
      </c>
      <c r="H175" s="73">
        <f t="shared" si="7"/>
        <v>23.219087110045677</v>
      </c>
      <c r="I175" s="66"/>
    </row>
    <row r="176" spans="1:8" ht="36">
      <c r="A176" s="8">
        <v>163</v>
      </c>
      <c r="B176" s="28" t="s">
        <v>189</v>
      </c>
      <c r="C176" s="28" t="s">
        <v>225</v>
      </c>
      <c r="D176" s="8"/>
      <c r="E176" s="9" t="s">
        <v>115</v>
      </c>
      <c r="F176" s="20">
        <f>F177</f>
        <v>886.4</v>
      </c>
      <c r="G176" s="20">
        <f>G177</f>
        <v>886.4</v>
      </c>
      <c r="H176" s="75">
        <f t="shared" si="7"/>
        <v>100</v>
      </c>
    </row>
    <row r="177" spans="1:8" ht="12.75">
      <c r="A177" s="8">
        <v>164</v>
      </c>
      <c r="B177" s="28" t="s">
        <v>189</v>
      </c>
      <c r="C177" s="28" t="s">
        <v>225</v>
      </c>
      <c r="D177" s="8">
        <v>540</v>
      </c>
      <c r="E177" s="9" t="s">
        <v>10</v>
      </c>
      <c r="F177" s="20">
        <v>886.4</v>
      </c>
      <c r="G177" s="20">
        <v>886.4</v>
      </c>
      <c r="H177" s="75">
        <f t="shared" si="7"/>
        <v>100</v>
      </c>
    </row>
    <row r="178" spans="1:8" ht="24">
      <c r="A178" s="8">
        <v>165</v>
      </c>
      <c r="B178" s="28" t="s">
        <v>189</v>
      </c>
      <c r="C178" s="28" t="s">
        <v>428</v>
      </c>
      <c r="D178" s="8"/>
      <c r="E178" s="9" t="s">
        <v>429</v>
      </c>
      <c r="F178" s="20">
        <f>F179</f>
        <v>271.2</v>
      </c>
      <c r="G178" s="20">
        <f>G179</f>
        <v>271.2</v>
      </c>
      <c r="H178" s="75">
        <f t="shared" si="7"/>
        <v>100</v>
      </c>
    </row>
    <row r="179" spans="1:8" ht="36">
      <c r="A179" s="8">
        <v>166</v>
      </c>
      <c r="B179" s="28" t="s">
        <v>189</v>
      </c>
      <c r="C179" s="28" t="s">
        <v>428</v>
      </c>
      <c r="D179" s="8">
        <v>521</v>
      </c>
      <c r="E179" s="9" t="s">
        <v>351</v>
      </c>
      <c r="F179" s="20">
        <v>271.2</v>
      </c>
      <c r="G179" s="20">
        <v>271.2</v>
      </c>
      <c r="H179" s="75">
        <f t="shared" si="7"/>
        <v>100</v>
      </c>
    </row>
    <row r="180" spans="1:9" ht="12.75">
      <c r="A180" s="8">
        <v>167</v>
      </c>
      <c r="B180" s="28" t="s">
        <v>189</v>
      </c>
      <c r="C180" s="28" t="s">
        <v>430</v>
      </c>
      <c r="D180" s="8"/>
      <c r="E180" s="9" t="s">
        <v>431</v>
      </c>
      <c r="F180" s="20">
        <f>F181</f>
        <v>275.9</v>
      </c>
      <c r="G180" s="20">
        <f>G181</f>
        <v>275.9</v>
      </c>
      <c r="H180" s="75">
        <f t="shared" si="7"/>
        <v>100</v>
      </c>
      <c r="I180" s="66"/>
    </row>
    <row r="181" spans="1:8" ht="36">
      <c r="A181" s="8">
        <v>168</v>
      </c>
      <c r="B181" s="28" t="s">
        <v>189</v>
      </c>
      <c r="C181" s="28" t="s">
        <v>430</v>
      </c>
      <c r="D181" s="8">
        <v>521</v>
      </c>
      <c r="E181" s="9" t="s">
        <v>351</v>
      </c>
      <c r="F181" s="20">
        <v>275.9</v>
      </c>
      <c r="G181" s="20">
        <v>275.9</v>
      </c>
      <c r="H181" s="75">
        <f t="shared" si="7"/>
        <v>100</v>
      </c>
    </row>
    <row r="182" spans="1:8" ht="36">
      <c r="A182" s="8">
        <v>169</v>
      </c>
      <c r="B182" s="28" t="s">
        <v>189</v>
      </c>
      <c r="C182" s="28" t="s">
        <v>226</v>
      </c>
      <c r="D182" s="8"/>
      <c r="E182" s="9" t="s">
        <v>166</v>
      </c>
      <c r="F182" s="20">
        <f>F183</f>
        <v>4740.3</v>
      </c>
      <c r="G182" s="20">
        <f>G183</f>
        <v>0</v>
      </c>
      <c r="H182" s="75">
        <f t="shared" si="7"/>
        <v>0</v>
      </c>
    </row>
    <row r="183" spans="1:8" ht="24">
      <c r="A183" s="8">
        <v>170</v>
      </c>
      <c r="B183" s="28" t="s">
        <v>189</v>
      </c>
      <c r="C183" s="28" t="s">
        <v>226</v>
      </c>
      <c r="D183" s="8">
        <v>243</v>
      </c>
      <c r="E183" s="9" t="s">
        <v>45</v>
      </c>
      <c r="F183" s="20">
        <v>4740.3</v>
      </c>
      <c r="G183" s="20">
        <v>0</v>
      </c>
      <c r="H183" s="75">
        <f t="shared" si="7"/>
        <v>0</v>
      </c>
    </row>
    <row r="184" spans="1:8" s="40" customFormat="1" ht="12.75">
      <c r="A184" s="18">
        <v>171</v>
      </c>
      <c r="B184" s="27" t="s">
        <v>189</v>
      </c>
      <c r="C184" s="27">
        <v>5000000000</v>
      </c>
      <c r="D184" s="18"/>
      <c r="E184" s="19" t="s">
        <v>39</v>
      </c>
      <c r="F184" s="15">
        <f>F185</f>
        <v>2051.1</v>
      </c>
      <c r="G184" s="15">
        <f>G185</f>
        <v>2051.1</v>
      </c>
      <c r="H184" s="73">
        <f t="shared" si="7"/>
        <v>100</v>
      </c>
    </row>
    <row r="185" spans="1:8" ht="40.5" customHeight="1">
      <c r="A185" s="8">
        <v>172</v>
      </c>
      <c r="B185" s="28" t="s">
        <v>189</v>
      </c>
      <c r="C185" s="28" t="s">
        <v>244</v>
      </c>
      <c r="D185" s="8"/>
      <c r="E185" s="9" t="s">
        <v>137</v>
      </c>
      <c r="F185" s="20">
        <f>F186</f>
        <v>2051.1</v>
      </c>
      <c r="G185" s="20">
        <f>G186</f>
        <v>2051.1</v>
      </c>
      <c r="H185" s="75">
        <f t="shared" si="7"/>
        <v>100</v>
      </c>
    </row>
    <row r="186" spans="1:8" ht="12.75">
      <c r="A186" s="8">
        <v>173</v>
      </c>
      <c r="B186" s="28" t="s">
        <v>189</v>
      </c>
      <c r="C186" s="28" t="s">
        <v>244</v>
      </c>
      <c r="D186" s="8">
        <v>853</v>
      </c>
      <c r="E186" s="9" t="s">
        <v>101</v>
      </c>
      <c r="F186" s="20">
        <v>2051.1</v>
      </c>
      <c r="G186" s="20">
        <v>2051.1</v>
      </c>
      <c r="H186" s="75">
        <f t="shared" si="7"/>
        <v>100</v>
      </c>
    </row>
    <row r="187" spans="1:9" ht="12.75">
      <c r="A187" s="18">
        <v>174</v>
      </c>
      <c r="B187" s="27" t="s">
        <v>190</v>
      </c>
      <c r="C187" s="27"/>
      <c r="D187" s="18"/>
      <c r="E187" s="19" t="s">
        <v>20</v>
      </c>
      <c r="F187" s="15">
        <f>F188+F203</f>
        <v>5169.299999999999</v>
      </c>
      <c r="G187" s="15">
        <f>G188+G203</f>
        <v>4649.099999999999</v>
      </c>
      <c r="H187" s="73">
        <f t="shared" si="7"/>
        <v>89.93674191863502</v>
      </c>
      <c r="I187" s="49"/>
    </row>
    <row r="188" spans="1:8" ht="24">
      <c r="A188" s="8">
        <v>175</v>
      </c>
      <c r="B188" s="28" t="s">
        <v>190</v>
      </c>
      <c r="C188" s="28" t="s">
        <v>201</v>
      </c>
      <c r="D188" s="8"/>
      <c r="E188" s="9" t="s">
        <v>174</v>
      </c>
      <c r="F188" s="20">
        <f>F189+F196</f>
        <v>4993.599999999999</v>
      </c>
      <c r="G188" s="20">
        <f>G189+G196</f>
        <v>4473.4</v>
      </c>
      <c r="H188" s="75">
        <f t="shared" si="7"/>
        <v>89.58266581223967</v>
      </c>
    </row>
    <row r="189" spans="1:8" ht="25.5" customHeight="1">
      <c r="A189" s="18">
        <v>176</v>
      </c>
      <c r="B189" s="27" t="s">
        <v>190</v>
      </c>
      <c r="C189" s="27" t="s">
        <v>227</v>
      </c>
      <c r="D189" s="18"/>
      <c r="E189" s="19" t="s">
        <v>111</v>
      </c>
      <c r="F189" s="15">
        <f>F190+F192+F194</f>
        <v>537.4</v>
      </c>
      <c r="G189" s="15">
        <f>G190+G192+G194</f>
        <v>537.4</v>
      </c>
      <c r="H189" s="73">
        <f t="shared" si="7"/>
        <v>100</v>
      </c>
    </row>
    <row r="190" spans="1:8" ht="24">
      <c r="A190" s="8">
        <v>177</v>
      </c>
      <c r="B190" s="28" t="s">
        <v>190</v>
      </c>
      <c r="C190" s="28" t="s">
        <v>228</v>
      </c>
      <c r="D190" s="8"/>
      <c r="E190" s="9" t="s">
        <v>116</v>
      </c>
      <c r="F190" s="20">
        <f>F191</f>
        <v>300</v>
      </c>
      <c r="G190" s="20">
        <f>G191</f>
        <v>300</v>
      </c>
      <c r="H190" s="75">
        <f t="shared" si="7"/>
        <v>100</v>
      </c>
    </row>
    <row r="191" spans="1:8" ht="24">
      <c r="A191" s="8">
        <v>178</v>
      </c>
      <c r="B191" s="28" t="s">
        <v>190</v>
      </c>
      <c r="C191" s="28" t="s">
        <v>228</v>
      </c>
      <c r="D191" s="8">
        <v>633</v>
      </c>
      <c r="E191" s="9" t="s">
        <v>167</v>
      </c>
      <c r="F191" s="20">
        <v>300</v>
      </c>
      <c r="G191" s="20">
        <v>300</v>
      </c>
      <c r="H191" s="75">
        <f t="shared" si="7"/>
        <v>100</v>
      </c>
    </row>
    <row r="192" spans="1:8" ht="24">
      <c r="A192" s="8">
        <v>179</v>
      </c>
      <c r="B192" s="28" t="s">
        <v>190</v>
      </c>
      <c r="C192" s="28" t="s">
        <v>229</v>
      </c>
      <c r="D192" s="8"/>
      <c r="E192" s="9" t="s">
        <v>168</v>
      </c>
      <c r="F192" s="20">
        <f>F193</f>
        <v>174.4</v>
      </c>
      <c r="G192" s="20">
        <f>G193</f>
        <v>174.4</v>
      </c>
      <c r="H192" s="75">
        <f t="shared" si="7"/>
        <v>100</v>
      </c>
    </row>
    <row r="193" spans="1:9" ht="38.25" customHeight="1">
      <c r="A193" s="8">
        <v>180</v>
      </c>
      <c r="B193" s="28" t="s">
        <v>190</v>
      </c>
      <c r="C193" s="28" t="s">
        <v>229</v>
      </c>
      <c r="D193" s="8">
        <v>811</v>
      </c>
      <c r="E193" s="34" t="s">
        <v>158</v>
      </c>
      <c r="F193" s="20">
        <v>174.4</v>
      </c>
      <c r="G193" s="20">
        <v>174.4</v>
      </c>
      <c r="H193" s="75">
        <f t="shared" si="7"/>
        <v>100</v>
      </c>
      <c r="I193" s="1" t="s">
        <v>193</v>
      </c>
    </row>
    <row r="194" spans="1:8" ht="12.75">
      <c r="A194" s="8">
        <v>181</v>
      </c>
      <c r="B194" s="28" t="s">
        <v>190</v>
      </c>
      <c r="C194" s="28" t="s">
        <v>230</v>
      </c>
      <c r="D194" s="8"/>
      <c r="E194" s="9" t="s">
        <v>73</v>
      </c>
      <c r="F194" s="20">
        <f>F195</f>
        <v>63</v>
      </c>
      <c r="G194" s="20">
        <f>G195</f>
        <v>63</v>
      </c>
      <c r="H194" s="75">
        <f t="shared" si="7"/>
        <v>100</v>
      </c>
    </row>
    <row r="195" spans="1:8" ht="12.75">
      <c r="A195" s="8">
        <v>182</v>
      </c>
      <c r="B195" s="28" t="s">
        <v>190</v>
      </c>
      <c r="C195" s="28" t="s">
        <v>230</v>
      </c>
      <c r="D195" s="8">
        <v>244</v>
      </c>
      <c r="E195" s="9" t="s">
        <v>142</v>
      </c>
      <c r="F195" s="20">
        <v>63</v>
      </c>
      <c r="G195" s="20">
        <v>63</v>
      </c>
      <c r="H195" s="75">
        <f t="shared" si="7"/>
        <v>100</v>
      </c>
    </row>
    <row r="196" spans="1:9" ht="36">
      <c r="A196" s="18">
        <v>183</v>
      </c>
      <c r="B196" s="27" t="s">
        <v>190</v>
      </c>
      <c r="C196" s="27" t="s">
        <v>206</v>
      </c>
      <c r="D196" s="18"/>
      <c r="E196" s="19" t="s">
        <v>117</v>
      </c>
      <c r="F196" s="15">
        <f>F197+F199+F201</f>
        <v>4456.2</v>
      </c>
      <c r="G196" s="15">
        <f>G197+G199+G201</f>
        <v>3936</v>
      </c>
      <c r="H196" s="73">
        <f t="shared" si="7"/>
        <v>88.32637673353979</v>
      </c>
      <c r="I196" s="49"/>
    </row>
    <row r="197" spans="1:8" ht="24">
      <c r="A197" s="8">
        <v>184</v>
      </c>
      <c r="B197" s="28" t="s">
        <v>190</v>
      </c>
      <c r="C197" s="28" t="s">
        <v>231</v>
      </c>
      <c r="D197" s="8"/>
      <c r="E197" s="9" t="s">
        <v>118</v>
      </c>
      <c r="F197" s="20">
        <f>F198</f>
        <v>118.6</v>
      </c>
      <c r="G197" s="20">
        <f>G198</f>
        <v>118.6</v>
      </c>
      <c r="H197" s="75">
        <f t="shared" si="7"/>
        <v>100</v>
      </c>
    </row>
    <row r="198" spans="1:8" ht="12.75">
      <c r="A198" s="8">
        <v>185</v>
      </c>
      <c r="B198" s="28" t="s">
        <v>190</v>
      </c>
      <c r="C198" s="28" t="s">
        <v>231</v>
      </c>
      <c r="D198" s="8">
        <v>244</v>
      </c>
      <c r="E198" s="9" t="s">
        <v>142</v>
      </c>
      <c r="F198" s="20">
        <v>118.6</v>
      </c>
      <c r="G198" s="20">
        <v>118.6</v>
      </c>
      <c r="H198" s="75">
        <f t="shared" si="7"/>
        <v>100</v>
      </c>
    </row>
    <row r="199" spans="1:8" ht="72">
      <c r="A199" s="8">
        <v>186</v>
      </c>
      <c r="B199" s="28" t="s">
        <v>190</v>
      </c>
      <c r="C199" s="28" t="s">
        <v>365</v>
      </c>
      <c r="D199" s="8"/>
      <c r="E199" s="79" t="s">
        <v>366</v>
      </c>
      <c r="F199" s="20">
        <f>F200</f>
        <v>2485</v>
      </c>
      <c r="G199" s="20">
        <f>G200</f>
        <v>1964.8</v>
      </c>
      <c r="H199" s="75">
        <f t="shared" si="7"/>
        <v>79.06639839034206</v>
      </c>
    </row>
    <row r="200" spans="1:8" s="3" customFormat="1" ht="36">
      <c r="A200" s="8">
        <v>187</v>
      </c>
      <c r="B200" s="28" t="s">
        <v>190</v>
      </c>
      <c r="C200" s="28" t="s">
        <v>365</v>
      </c>
      <c r="D200" s="8">
        <v>521</v>
      </c>
      <c r="E200" s="9" t="s">
        <v>351</v>
      </c>
      <c r="F200" s="20">
        <v>2485</v>
      </c>
      <c r="G200" s="20">
        <v>1964.8</v>
      </c>
      <c r="H200" s="75">
        <f t="shared" si="7"/>
        <v>79.06639839034206</v>
      </c>
    </row>
    <row r="201" spans="1:8" s="3" customFormat="1" ht="36">
      <c r="A201" s="8">
        <v>188</v>
      </c>
      <c r="B201" s="28" t="s">
        <v>190</v>
      </c>
      <c r="C201" s="28" t="s">
        <v>367</v>
      </c>
      <c r="D201" s="8"/>
      <c r="E201" s="79" t="s">
        <v>368</v>
      </c>
      <c r="F201" s="20">
        <f>F202</f>
        <v>1852.6</v>
      </c>
      <c r="G201" s="20">
        <f>G202</f>
        <v>1852.6</v>
      </c>
      <c r="H201" s="75">
        <f t="shared" si="7"/>
        <v>100</v>
      </c>
    </row>
    <row r="202" spans="1:9" s="3" customFormat="1" ht="36">
      <c r="A202" s="8">
        <v>189</v>
      </c>
      <c r="B202" s="28" t="s">
        <v>190</v>
      </c>
      <c r="C202" s="28" t="s">
        <v>367</v>
      </c>
      <c r="D202" s="8">
        <v>521</v>
      </c>
      <c r="E202" s="9" t="s">
        <v>351</v>
      </c>
      <c r="F202" s="20">
        <v>1852.6</v>
      </c>
      <c r="G202" s="20">
        <v>1852.6</v>
      </c>
      <c r="H202" s="75">
        <f t="shared" si="7"/>
        <v>100</v>
      </c>
      <c r="I202" s="56"/>
    </row>
    <row r="203" spans="1:8" s="64" customFormat="1" ht="12.75">
      <c r="A203" s="18">
        <v>190</v>
      </c>
      <c r="B203" s="27" t="s">
        <v>190</v>
      </c>
      <c r="C203" s="27" t="s">
        <v>361</v>
      </c>
      <c r="D203" s="18"/>
      <c r="E203" s="19" t="s">
        <v>39</v>
      </c>
      <c r="F203" s="15">
        <f>F204</f>
        <v>175.7</v>
      </c>
      <c r="G203" s="15">
        <f>G204</f>
        <v>175.7</v>
      </c>
      <c r="H203" s="73">
        <f t="shared" si="7"/>
        <v>100</v>
      </c>
    </row>
    <row r="204" spans="1:9" s="3" customFormat="1" ht="24">
      <c r="A204" s="8">
        <v>191</v>
      </c>
      <c r="B204" s="28" t="s">
        <v>190</v>
      </c>
      <c r="C204" s="28" t="s">
        <v>447</v>
      </c>
      <c r="D204" s="8"/>
      <c r="E204" s="9" t="s">
        <v>448</v>
      </c>
      <c r="F204" s="20">
        <f>F205</f>
        <v>175.7</v>
      </c>
      <c r="G204" s="20">
        <f>G205</f>
        <v>175.7</v>
      </c>
      <c r="H204" s="75">
        <f t="shared" si="7"/>
        <v>100</v>
      </c>
      <c r="I204" s="56"/>
    </row>
    <row r="205" spans="1:9" s="3" customFormat="1" ht="12.75">
      <c r="A205" s="8">
        <v>192</v>
      </c>
      <c r="B205" s="28" t="s">
        <v>190</v>
      </c>
      <c r="C205" s="28" t="s">
        <v>447</v>
      </c>
      <c r="D205" s="8">
        <v>540</v>
      </c>
      <c r="E205" s="9" t="s">
        <v>10</v>
      </c>
      <c r="F205" s="20">
        <v>175.7</v>
      </c>
      <c r="G205" s="20">
        <v>175.7</v>
      </c>
      <c r="H205" s="75">
        <f t="shared" si="7"/>
        <v>100</v>
      </c>
      <c r="I205" s="56"/>
    </row>
    <row r="206" spans="1:9" ht="12.75">
      <c r="A206" s="18">
        <v>193</v>
      </c>
      <c r="B206" s="27" t="s">
        <v>304</v>
      </c>
      <c r="C206" s="27"/>
      <c r="D206" s="18"/>
      <c r="E206" s="18" t="s">
        <v>21</v>
      </c>
      <c r="F206" s="15">
        <f>F207+F219+F232</f>
        <v>96437.79999999999</v>
      </c>
      <c r="G206" s="15">
        <f>G207+G219+G232</f>
        <v>94020.7</v>
      </c>
      <c r="H206" s="73">
        <f aca="true" t="shared" si="10" ref="H206:H262">G206/F206*100</f>
        <v>97.49361764785178</v>
      </c>
      <c r="I206" s="49"/>
    </row>
    <row r="207" spans="1:9" ht="12.75">
      <c r="A207" s="18">
        <v>194</v>
      </c>
      <c r="B207" s="27" t="s">
        <v>369</v>
      </c>
      <c r="C207" s="27"/>
      <c r="D207" s="18"/>
      <c r="E207" s="21" t="s">
        <v>370</v>
      </c>
      <c r="F207" s="15">
        <f>F208+F216</f>
        <v>28707.7</v>
      </c>
      <c r="G207" s="15">
        <f>G208+G216</f>
        <v>28707.7</v>
      </c>
      <c r="H207" s="73">
        <f t="shared" si="10"/>
        <v>100</v>
      </c>
      <c r="I207" s="65"/>
    </row>
    <row r="208" spans="1:8" ht="24">
      <c r="A208" s="8">
        <v>195</v>
      </c>
      <c r="B208" s="28" t="s">
        <v>369</v>
      </c>
      <c r="C208" s="28" t="s">
        <v>201</v>
      </c>
      <c r="D208" s="8"/>
      <c r="E208" s="9" t="s">
        <v>174</v>
      </c>
      <c r="F208" s="20">
        <f>F209</f>
        <v>28693</v>
      </c>
      <c r="G208" s="20">
        <f>G209</f>
        <v>28693</v>
      </c>
      <c r="H208" s="75">
        <f t="shared" si="10"/>
        <v>100</v>
      </c>
    </row>
    <row r="209" spans="1:8" s="40" customFormat="1" ht="24">
      <c r="A209" s="18">
        <v>196</v>
      </c>
      <c r="B209" s="27" t="s">
        <v>369</v>
      </c>
      <c r="C209" s="27" t="s">
        <v>232</v>
      </c>
      <c r="D209" s="18"/>
      <c r="E209" s="19" t="s">
        <v>342</v>
      </c>
      <c r="F209" s="15">
        <f>F210+F212+F214</f>
        <v>28693</v>
      </c>
      <c r="G209" s="15">
        <f>G210+G212+G214</f>
        <v>28693</v>
      </c>
      <c r="H209" s="73">
        <f t="shared" si="10"/>
        <v>100</v>
      </c>
    </row>
    <row r="210" spans="1:8" ht="12.75">
      <c r="A210" s="8">
        <v>197</v>
      </c>
      <c r="B210" s="28" t="s">
        <v>369</v>
      </c>
      <c r="C210" s="28" t="s">
        <v>371</v>
      </c>
      <c r="D210" s="8"/>
      <c r="E210" s="36" t="s">
        <v>372</v>
      </c>
      <c r="F210" s="20">
        <f>F211</f>
        <v>1100</v>
      </c>
      <c r="G210" s="20">
        <f>G211</f>
        <v>1100</v>
      </c>
      <c r="H210" s="75">
        <f t="shared" si="10"/>
        <v>100</v>
      </c>
    </row>
    <row r="211" spans="1:8" ht="24">
      <c r="A211" s="8">
        <v>198</v>
      </c>
      <c r="B211" s="28" t="s">
        <v>369</v>
      </c>
      <c r="C211" s="28" t="s">
        <v>371</v>
      </c>
      <c r="D211" s="8">
        <v>412</v>
      </c>
      <c r="E211" s="36" t="s">
        <v>373</v>
      </c>
      <c r="F211" s="20">
        <v>1100</v>
      </c>
      <c r="G211" s="20">
        <v>1100</v>
      </c>
      <c r="H211" s="75">
        <f t="shared" si="10"/>
        <v>100</v>
      </c>
    </row>
    <row r="212" spans="1:8" ht="36">
      <c r="A212" s="8">
        <v>199</v>
      </c>
      <c r="B212" s="28" t="s">
        <v>369</v>
      </c>
      <c r="C212" s="28" t="s">
        <v>374</v>
      </c>
      <c r="D212" s="8"/>
      <c r="E212" s="36" t="s">
        <v>375</v>
      </c>
      <c r="F212" s="20">
        <f>F213</f>
        <v>25782.3</v>
      </c>
      <c r="G212" s="20">
        <f>G213</f>
        <v>25782.3</v>
      </c>
      <c r="H212" s="75">
        <f t="shared" si="10"/>
        <v>100</v>
      </c>
    </row>
    <row r="213" spans="1:8" ht="24">
      <c r="A213" s="8">
        <v>200</v>
      </c>
      <c r="B213" s="28" t="s">
        <v>369</v>
      </c>
      <c r="C213" s="28" t="s">
        <v>374</v>
      </c>
      <c r="D213" s="8">
        <v>522</v>
      </c>
      <c r="E213" s="36" t="s">
        <v>376</v>
      </c>
      <c r="F213" s="20">
        <v>25782.3</v>
      </c>
      <c r="G213" s="20">
        <v>25782.3</v>
      </c>
      <c r="H213" s="75">
        <f t="shared" si="10"/>
        <v>100</v>
      </c>
    </row>
    <row r="214" spans="1:8" ht="12.75">
      <c r="A214" s="8">
        <v>201</v>
      </c>
      <c r="B214" s="28" t="s">
        <v>369</v>
      </c>
      <c r="C214" s="28" t="s">
        <v>377</v>
      </c>
      <c r="D214" s="8"/>
      <c r="E214" s="36" t="s">
        <v>378</v>
      </c>
      <c r="F214" s="20">
        <f>F215</f>
        <v>1810.7</v>
      </c>
      <c r="G214" s="20">
        <f>G215</f>
        <v>1810.7</v>
      </c>
      <c r="H214" s="75">
        <f t="shared" si="10"/>
        <v>100</v>
      </c>
    </row>
    <row r="215" spans="1:9" ht="24">
      <c r="A215" s="8">
        <v>202</v>
      </c>
      <c r="B215" s="28" t="s">
        <v>369</v>
      </c>
      <c r="C215" s="28" t="s">
        <v>377</v>
      </c>
      <c r="D215" s="8">
        <v>522</v>
      </c>
      <c r="E215" s="36" t="s">
        <v>376</v>
      </c>
      <c r="F215" s="20">
        <v>1810.7</v>
      </c>
      <c r="G215" s="20">
        <v>1810.7</v>
      </c>
      <c r="H215" s="75">
        <f t="shared" si="10"/>
        <v>100</v>
      </c>
      <c r="I215" s="49"/>
    </row>
    <row r="216" spans="1:8" ht="12.75">
      <c r="A216" s="18">
        <v>203</v>
      </c>
      <c r="B216" s="27" t="s">
        <v>369</v>
      </c>
      <c r="C216" s="27" t="s">
        <v>361</v>
      </c>
      <c r="D216" s="18"/>
      <c r="E216" s="21" t="s">
        <v>39</v>
      </c>
      <c r="F216" s="15">
        <f>F217</f>
        <v>14.7</v>
      </c>
      <c r="G216" s="15">
        <f>G217</f>
        <v>14.7</v>
      </c>
      <c r="H216" s="73">
        <f t="shared" si="10"/>
        <v>100</v>
      </c>
    </row>
    <row r="217" spans="1:8" ht="48">
      <c r="A217" s="8">
        <v>204</v>
      </c>
      <c r="B217" s="28" t="s">
        <v>369</v>
      </c>
      <c r="C217" s="28" t="s">
        <v>411</v>
      </c>
      <c r="D217" s="8"/>
      <c r="E217" s="36" t="s">
        <v>412</v>
      </c>
      <c r="F217" s="20">
        <f>F218</f>
        <v>14.7</v>
      </c>
      <c r="G217" s="20">
        <f>G218</f>
        <v>14.7</v>
      </c>
      <c r="H217" s="75">
        <f t="shared" si="10"/>
        <v>100</v>
      </c>
    </row>
    <row r="218" spans="1:8" ht="12.75">
      <c r="A218" s="8">
        <v>205</v>
      </c>
      <c r="B218" s="28" t="s">
        <v>369</v>
      </c>
      <c r="C218" s="28" t="s">
        <v>411</v>
      </c>
      <c r="D218" s="8">
        <v>540</v>
      </c>
      <c r="E218" s="36" t="s">
        <v>10</v>
      </c>
      <c r="F218" s="20">
        <v>14.7</v>
      </c>
      <c r="G218" s="20">
        <v>14.7</v>
      </c>
      <c r="H218" s="75">
        <f t="shared" si="10"/>
        <v>100</v>
      </c>
    </row>
    <row r="219" spans="1:8" s="42" customFormat="1" ht="12.75">
      <c r="A219" s="18">
        <v>206</v>
      </c>
      <c r="B219" s="27" t="s">
        <v>340</v>
      </c>
      <c r="C219" s="27"/>
      <c r="D219" s="18"/>
      <c r="E219" s="21" t="s">
        <v>341</v>
      </c>
      <c r="F219" s="15">
        <f>F220</f>
        <v>59066.5</v>
      </c>
      <c r="G219" s="15">
        <f>G220</f>
        <v>57877.7</v>
      </c>
      <c r="H219" s="73">
        <f t="shared" si="10"/>
        <v>97.9873532374527</v>
      </c>
    </row>
    <row r="220" spans="1:8" s="1" customFormat="1" ht="24">
      <c r="A220" s="8">
        <v>207</v>
      </c>
      <c r="B220" s="28" t="s">
        <v>340</v>
      </c>
      <c r="C220" s="28" t="s">
        <v>201</v>
      </c>
      <c r="D220" s="8"/>
      <c r="E220" s="9" t="s">
        <v>174</v>
      </c>
      <c r="F220" s="20">
        <f>F221</f>
        <v>59066.5</v>
      </c>
      <c r="G220" s="20">
        <f>G221</f>
        <v>57877.7</v>
      </c>
      <c r="H220" s="75">
        <f t="shared" si="10"/>
        <v>97.9873532374527</v>
      </c>
    </row>
    <row r="221" spans="1:8" s="1" customFormat="1" ht="24">
      <c r="A221" s="18">
        <v>208</v>
      </c>
      <c r="B221" s="27" t="s">
        <v>340</v>
      </c>
      <c r="C221" s="27" t="s">
        <v>232</v>
      </c>
      <c r="D221" s="18"/>
      <c r="E221" s="19" t="s">
        <v>342</v>
      </c>
      <c r="F221" s="15">
        <f>F222+F224+F226+F228+F230</f>
        <v>59066.5</v>
      </c>
      <c r="G221" s="15">
        <f>G222+G224+G226+G228+G230</f>
        <v>57877.7</v>
      </c>
      <c r="H221" s="73">
        <f t="shared" si="10"/>
        <v>97.9873532374527</v>
      </c>
    </row>
    <row r="222" spans="1:8" s="1" customFormat="1" ht="12.75">
      <c r="A222" s="8">
        <v>209</v>
      </c>
      <c r="B222" s="51" t="s">
        <v>340</v>
      </c>
      <c r="C222" s="28" t="s">
        <v>380</v>
      </c>
      <c r="D222" s="8"/>
      <c r="E222" s="52" t="s">
        <v>379</v>
      </c>
      <c r="F222" s="20">
        <f>F223</f>
        <v>62.8</v>
      </c>
      <c r="G222" s="20">
        <f>G223</f>
        <v>31.4</v>
      </c>
      <c r="H222" s="75">
        <f t="shared" si="10"/>
        <v>50</v>
      </c>
    </row>
    <row r="223" spans="1:8" s="1" customFormat="1" ht="12.75">
      <c r="A223" s="8">
        <v>210</v>
      </c>
      <c r="B223" s="51" t="s">
        <v>340</v>
      </c>
      <c r="C223" s="28" t="s">
        <v>380</v>
      </c>
      <c r="D223" s="8">
        <v>244</v>
      </c>
      <c r="E223" s="9" t="s">
        <v>142</v>
      </c>
      <c r="F223" s="20">
        <v>62.8</v>
      </c>
      <c r="G223" s="20">
        <v>31.4</v>
      </c>
      <c r="H223" s="75">
        <f t="shared" si="10"/>
        <v>50</v>
      </c>
    </row>
    <row r="224" spans="1:8" s="1" customFormat="1" ht="24">
      <c r="A224" s="8">
        <v>211</v>
      </c>
      <c r="B224" s="80" t="s">
        <v>340</v>
      </c>
      <c r="C224" s="28" t="s">
        <v>413</v>
      </c>
      <c r="D224" s="8"/>
      <c r="E224" s="9" t="s">
        <v>414</v>
      </c>
      <c r="F224" s="20">
        <f>F225</f>
        <v>14618.5</v>
      </c>
      <c r="G224" s="20">
        <f>G225</f>
        <v>14618.4</v>
      </c>
      <c r="H224" s="75">
        <f t="shared" si="10"/>
        <v>99.99931593528748</v>
      </c>
    </row>
    <row r="225" spans="1:8" s="1" customFormat="1" ht="24">
      <c r="A225" s="8">
        <v>212</v>
      </c>
      <c r="B225" s="80" t="s">
        <v>340</v>
      </c>
      <c r="C225" s="28" t="s">
        <v>413</v>
      </c>
      <c r="D225" s="8">
        <v>522</v>
      </c>
      <c r="E225" s="9" t="s">
        <v>376</v>
      </c>
      <c r="F225" s="20">
        <v>14618.5</v>
      </c>
      <c r="G225" s="20">
        <v>14618.4</v>
      </c>
      <c r="H225" s="75">
        <f t="shared" si="10"/>
        <v>99.99931593528748</v>
      </c>
    </row>
    <row r="226" spans="1:8" s="1" customFormat="1" ht="24">
      <c r="A226" s="8">
        <v>213</v>
      </c>
      <c r="B226" s="28" t="s">
        <v>340</v>
      </c>
      <c r="C226" s="28" t="s">
        <v>381</v>
      </c>
      <c r="D226" s="8"/>
      <c r="E226" s="79" t="s">
        <v>382</v>
      </c>
      <c r="F226" s="20">
        <f>F227</f>
        <v>9926</v>
      </c>
      <c r="G226" s="20">
        <f>G227</f>
        <v>9760.6</v>
      </c>
      <c r="H226" s="75">
        <f t="shared" si="10"/>
        <v>98.33366915172275</v>
      </c>
    </row>
    <row r="227" spans="1:8" s="1" customFormat="1" ht="24">
      <c r="A227" s="8">
        <v>214</v>
      </c>
      <c r="B227" s="28" t="s">
        <v>340</v>
      </c>
      <c r="C227" s="28" t="s">
        <v>381</v>
      </c>
      <c r="D227" s="8">
        <v>522</v>
      </c>
      <c r="E227" s="36" t="s">
        <v>376</v>
      </c>
      <c r="F227" s="20">
        <v>9926</v>
      </c>
      <c r="G227" s="20">
        <v>9760.6</v>
      </c>
      <c r="H227" s="75">
        <f t="shared" si="10"/>
        <v>98.33366915172275</v>
      </c>
    </row>
    <row r="228" spans="1:8" s="41" customFormat="1" ht="24">
      <c r="A228" s="8">
        <v>215</v>
      </c>
      <c r="B228" s="28" t="s">
        <v>340</v>
      </c>
      <c r="C228" s="28" t="s">
        <v>347</v>
      </c>
      <c r="D228" s="8"/>
      <c r="E228" s="36" t="s">
        <v>346</v>
      </c>
      <c r="F228" s="20">
        <f>F229</f>
        <v>16100.4</v>
      </c>
      <c r="G228" s="20">
        <f>G229</f>
        <v>15345.6</v>
      </c>
      <c r="H228" s="75">
        <f t="shared" si="10"/>
        <v>95.31191771633003</v>
      </c>
    </row>
    <row r="229" spans="1:9" s="41" customFormat="1" ht="24">
      <c r="A229" s="8">
        <v>216</v>
      </c>
      <c r="B229" s="28" t="s">
        <v>340</v>
      </c>
      <c r="C229" s="28" t="s">
        <v>347</v>
      </c>
      <c r="D229" s="8">
        <v>414</v>
      </c>
      <c r="E229" s="36" t="s">
        <v>343</v>
      </c>
      <c r="F229" s="20">
        <v>16100.4</v>
      </c>
      <c r="G229" s="20">
        <v>15345.6</v>
      </c>
      <c r="H229" s="75">
        <f t="shared" si="10"/>
        <v>95.31191771633003</v>
      </c>
      <c r="I229" s="43"/>
    </row>
    <row r="230" spans="1:8" s="41" customFormat="1" ht="24">
      <c r="A230" s="8">
        <v>217</v>
      </c>
      <c r="B230" s="28" t="s">
        <v>340</v>
      </c>
      <c r="C230" s="28" t="s">
        <v>348</v>
      </c>
      <c r="D230" s="8"/>
      <c r="E230" s="36" t="s">
        <v>346</v>
      </c>
      <c r="F230" s="20">
        <f>F231</f>
        <v>18358.8</v>
      </c>
      <c r="G230" s="20">
        <f>G231</f>
        <v>18121.7</v>
      </c>
      <c r="H230" s="75">
        <f t="shared" si="10"/>
        <v>98.70852125411248</v>
      </c>
    </row>
    <row r="231" spans="1:9" s="41" customFormat="1" ht="24">
      <c r="A231" s="8">
        <v>218</v>
      </c>
      <c r="B231" s="28" t="s">
        <v>340</v>
      </c>
      <c r="C231" s="28" t="s">
        <v>348</v>
      </c>
      <c r="D231" s="8">
        <v>414</v>
      </c>
      <c r="E231" s="36" t="s">
        <v>343</v>
      </c>
      <c r="F231" s="20">
        <v>18358.8</v>
      </c>
      <c r="G231" s="20">
        <v>18121.7</v>
      </c>
      <c r="H231" s="75">
        <f t="shared" si="10"/>
        <v>98.70852125411248</v>
      </c>
      <c r="I231" s="43"/>
    </row>
    <row r="232" spans="1:8" ht="12.75">
      <c r="A232" s="18">
        <v>219</v>
      </c>
      <c r="B232" s="27" t="s">
        <v>305</v>
      </c>
      <c r="C232" s="27"/>
      <c r="D232" s="18"/>
      <c r="E232" s="19" t="s">
        <v>180</v>
      </c>
      <c r="F232" s="15">
        <f>F233</f>
        <v>8663.599999999999</v>
      </c>
      <c r="G232" s="15">
        <f>G233</f>
        <v>7435.299999999999</v>
      </c>
      <c r="H232" s="73">
        <f t="shared" si="10"/>
        <v>85.82229096449514</v>
      </c>
    </row>
    <row r="233" spans="1:8" ht="24">
      <c r="A233" s="8">
        <v>220</v>
      </c>
      <c r="B233" s="28" t="s">
        <v>305</v>
      </c>
      <c r="C233" s="28" t="s">
        <v>201</v>
      </c>
      <c r="D233" s="8"/>
      <c r="E233" s="9" t="s">
        <v>174</v>
      </c>
      <c r="F233" s="20">
        <f>F234+F237</f>
        <v>8663.599999999999</v>
      </c>
      <c r="G233" s="20">
        <f>G234+G237</f>
        <v>7435.299999999999</v>
      </c>
      <c r="H233" s="75">
        <f t="shared" si="10"/>
        <v>85.82229096449514</v>
      </c>
    </row>
    <row r="234" spans="1:8" ht="24">
      <c r="A234" s="18">
        <v>221</v>
      </c>
      <c r="B234" s="27" t="s">
        <v>305</v>
      </c>
      <c r="C234" s="27" t="s">
        <v>232</v>
      </c>
      <c r="D234" s="18"/>
      <c r="E234" s="19" t="s">
        <v>342</v>
      </c>
      <c r="F234" s="15">
        <f>F235</f>
        <v>2500.2</v>
      </c>
      <c r="G234" s="15">
        <f>G235</f>
        <v>1905.4</v>
      </c>
      <c r="H234" s="73">
        <f t="shared" si="10"/>
        <v>76.2099032077434</v>
      </c>
    </row>
    <row r="235" spans="1:8" ht="24">
      <c r="A235" s="8">
        <v>222</v>
      </c>
      <c r="B235" s="28" t="s">
        <v>305</v>
      </c>
      <c r="C235" s="28" t="s">
        <v>383</v>
      </c>
      <c r="D235" s="8"/>
      <c r="E235" s="36" t="s">
        <v>384</v>
      </c>
      <c r="F235" s="20">
        <f>F236</f>
        <v>2500.2</v>
      </c>
      <c r="G235" s="20">
        <f>G236</f>
        <v>1905.4</v>
      </c>
      <c r="H235" s="75">
        <f t="shared" si="10"/>
        <v>76.2099032077434</v>
      </c>
    </row>
    <row r="236" spans="1:8" ht="12.75">
      <c r="A236" s="8">
        <v>223</v>
      </c>
      <c r="B236" s="28" t="s">
        <v>305</v>
      </c>
      <c r="C236" s="28" t="s">
        <v>383</v>
      </c>
      <c r="D236" s="8">
        <v>540</v>
      </c>
      <c r="E236" s="9" t="s">
        <v>10</v>
      </c>
      <c r="F236" s="20">
        <v>2500.2</v>
      </c>
      <c r="G236" s="20">
        <v>1905.4</v>
      </c>
      <c r="H236" s="75">
        <f t="shared" si="10"/>
        <v>76.2099032077434</v>
      </c>
    </row>
    <row r="237" spans="1:8" ht="36">
      <c r="A237" s="18">
        <v>224</v>
      </c>
      <c r="B237" s="27" t="s">
        <v>305</v>
      </c>
      <c r="C237" s="27" t="s">
        <v>206</v>
      </c>
      <c r="D237" s="18"/>
      <c r="E237" s="19" t="s">
        <v>117</v>
      </c>
      <c r="F237" s="15">
        <f>F238</f>
        <v>6163.4</v>
      </c>
      <c r="G237" s="15">
        <f>G238</f>
        <v>5529.9</v>
      </c>
      <c r="H237" s="73">
        <f t="shared" si="10"/>
        <v>89.72158224356687</v>
      </c>
    </row>
    <row r="238" spans="1:8" ht="36">
      <c r="A238" s="8">
        <v>225</v>
      </c>
      <c r="B238" s="28" t="s">
        <v>305</v>
      </c>
      <c r="C238" s="28" t="s">
        <v>328</v>
      </c>
      <c r="D238" s="8"/>
      <c r="E238" s="36" t="s">
        <v>169</v>
      </c>
      <c r="F238" s="20">
        <f>F239</f>
        <v>6163.4</v>
      </c>
      <c r="G238" s="20">
        <f>G239</f>
        <v>5529.9</v>
      </c>
      <c r="H238" s="75">
        <f t="shared" si="10"/>
        <v>89.72158224356687</v>
      </c>
    </row>
    <row r="239" spans="1:10" ht="12.75">
      <c r="A239" s="8">
        <v>226</v>
      </c>
      <c r="B239" s="28" t="s">
        <v>305</v>
      </c>
      <c r="C239" s="28" t="s">
        <v>328</v>
      </c>
      <c r="D239" s="8">
        <v>244</v>
      </c>
      <c r="E239" s="9" t="s">
        <v>142</v>
      </c>
      <c r="F239" s="20">
        <v>6163.4</v>
      </c>
      <c r="G239" s="20">
        <v>5529.9</v>
      </c>
      <c r="H239" s="75">
        <f t="shared" si="10"/>
        <v>89.72158224356687</v>
      </c>
      <c r="I239" s="41"/>
      <c r="J239" s="3"/>
    </row>
    <row r="240" spans="1:8" ht="12.75">
      <c r="A240" s="18">
        <v>227</v>
      </c>
      <c r="B240" s="27" t="s">
        <v>306</v>
      </c>
      <c r="C240" s="27"/>
      <c r="D240" s="18"/>
      <c r="E240" s="18" t="s">
        <v>22</v>
      </c>
      <c r="F240" s="15">
        <f aca="true" t="shared" si="11" ref="F240:G242">F241</f>
        <v>39.8</v>
      </c>
      <c r="G240" s="15">
        <f t="shared" si="11"/>
        <v>39.8</v>
      </c>
      <c r="H240" s="73">
        <f t="shared" si="10"/>
        <v>100</v>
      </c>
    </row>
    <row r="241" spans="1:8" ht="24">
      <c r="A241" s="18">
        <v>228</v>
      </c>
      <c r="B241" s="27" t="s">
        <v>307</v>
      </c>
      <c r="C241" s="27"/>
      <c r="D241" s="18"/>
      <c r="E241" s="19" t="s">
        <v>98</v>
      </c>
      <c r="F241" s="15">
        <f t="shared" si="11"/>
        <v>39.8</v>
      </c>
      <c r="G241" s="15">
        <f t="shared" si="11"/>
        <v>39.8</v>
      </c>
      <c r="H241" s="73">
        <f t="shared" si="10"/>
        <v>100</v>
      </c>
    </row>
    <row r="242" spans="1:8" ht="24">
      <c r="A242" s="8">
        <v>229</v>
      </c>
      <c r="B242" s="28" t="s">
        <v>307</v>
      </c>
      <c r="C242" s="28" t="s">
        <v>201</v>
      </c>
      <c r="D242" s="8"/>
      <c r="E242" s="9" t="s">
        <v>174</v>
      </c>
      <c r="F242" s="20">
        <f t="shared" si="11"/>
        <v>39.8</v>
      </c>
      <c r="G242" s="20">
        <f t="shared" si="11"/>
        <v>39.8</v>
      </c>
      <c r="H242" s="75">
        <f t="shared" si="10"/>
        <v>100</v>
      </c>
    </row>
    <row r="243" spans="1:8" ht="36">
      <c r="A243" s="18">
        <v>230</v>
      </c>
      <c r="B243" s="27" t="s">
        <v>307</v>
      </c>
      <c r="C243" s="27" t="s">
        <v>223</v>
      </c>
      <c r="D243" s="18"/>
      <c r="E243" s="37" t="s">
        <v>113</v>
      </c>
      <c r="F243" s="15">
        <f>F244+F246</f>
        <v>39.8</v>
      </c>
      <c r="G243" s="15">
        <f>G244+G246</f>
        <v>39.8</v>
      </c>
      <c r="H243" s="73">
        <f t="shared" si="10"/>
        <v>100</v>
      </c>
    </row>
    <row r="244" spans="1:8" ht="24">
      <c r="A244" s="8">
        <v>231</v>
      </c>
      <c r="B244" s="28" t="s">
        <v>307</v>
      </c>
      <c r="C244" s="28" t="s">
        <v>234</v>
      </c>
      <c r="D244" s="8"/>
      <c r="E244" s="9" t="s">
        <v>62</v>
      </c>
      <c r="F244" s="20">
        <f>F245</f>
        <v>12.5</v>
      </c>
      <c r="G244" s="20">
        <f>G245</f>
        <v>12.5</v>
      </c>
      <c r="H244" s="75">
        <f t="shared" si="10"/>
        <v>100</v>
      </c>
    </row>
    <row r="245" spans="1:8" ht="12.75">
      <c r="A245" s="8">
        <v>232</v>
      </c>
      <c r="B245" s="28" t="s">
        <v>307</v>
      </c>
      <c r="C245" s="28" t="s">
        <v>234</v>
      </c>
      <c r="D245" s="8">
        <v>244</v>
      </c>
      <c r="E245" s="9" t="s">
        <v>142</v>
      </c>
      <c r="F245" s="20">
        <v>12.5</v>
      </c>
      <c r="G245" s="20">
        <v>12.5</v>
      </c>
      <c r="H245" s="75">
        <f t="shared" si="10"/>
        <v>100</v>
      </c>
    </row>
    <row r="246" spans="1:8" ht="36">
      <c r="A246" s="8">
        <v>233</v>
      </c>
      <c r="B246" s="28" t="s">
        <v>307</v>
      </c>
      <c r="C246" s="28" t="s">
        <v>235</v>
      </c>
      <c r="D246" s="8"/>
      <c r="E246" s="9" t="s">
        <v>119</v>
      </c>
      <c r="F246" s="20">
        <f>F247</f>
        <v>27.3</v>
      </c>
      <c r="G246" s="20">
        <f>G247</f>
        <v>27.3</v>
      </c>
      <c r="H246" s="75">
        <f t="shared" si="10"/>
        <v>100</v>
      </c>
    </row>
    <row r="247" spans="1:8" ht="12.75">
      <c r="A247" s="8">
        <v>234</v>
      </c>
      <c r="B247" s="28" t="s">
        <v>307</v>
      </c>
      <c r="C247" s="28" t="s">
        <v>235</v>
      </c>
      <c r="D247" s="8">
        <v>244</v>
      </c>
      <c r="E247" s="9" t="s">
        <v>142</v>
      </c>
      <c r="F247" s="20">
        <v>27.3</v>
      </c>
      <c r="G247" s="20">
        <v>27.3</v>
      </c>
      <c r="H247" s="75">
        <f t="shared" si="10"/>
        <v>100</v>
      </c>
    </row>
    <row r="248" spans="1:9" ht="12.75">
      <c r="A248" s="18">
        <v>235</v>
      </c>
      <c r="B248" s="27" t="s">
        <v>308</v>
      </c>
      <c r="C248" s="27"/>
      <c r="D248" s="18"/>
      <c r="E248" s="18" t="s">
        <v>23</v>
      </c>
      <c r="F248" s="15">
        <f>F249+F289+F343+F372+F419</f>
        <v>695408.9999999999</v>
      </c>
      <c r="G248" s="15">
        <f>G249+G289+G343+G372+G419</f>
        <v>688627.4</v>
      </c>
      <c r="H248" s="73">
        <f t="shared" si="10"/>
        <v>99.02480410808604</v>
      </c>
      <c r="I248" s="57"/>
    </row>
    <row r="249" spans="1:9" ht="12.75">
      <c r="A249" s="18">
        <v>236</v>
      </c>
      <c r="B249" s="27" t="s">
        <v>191</v>
      </c>
      <c r="C249" s="28"/>
      <c r="D249" s="8"/>
      <c r="E249" s="19" t="s">
        <v>24</v>
      </c>
      <c r="F249" s="15">
        <f>F250+F285</f>
        <v>139294.9</v>
      </c>
      <c r="G249" s="15">
        <f>G250+G285</f>
        <v>137926.59999999998</v>
      </c>
      <c r="H249" s="73">
        <f t="shared" si="10"/>
        <v>99.0176955509498</v>
      </c>
      <c r="I249" s="50"/>
    </row>
    <row r="250" spans="1:9" ht="36">
      <c r="A250" s="8">
        <v>237</v>
      </c>
      <c r="B250" s="28" t="s">
        <v>191</v>
      </c>
      <c r="C250" s="28" t="s">
        <v>236</v>
      </c>
      <c r="D250" s="8"/>
      <c r="E250" s="9" t="s">
        <v>171</v>
      </c>
      <c r="F250" s="20">
        <f>F251+F280</f>
        <v>138098.6</v>
      </c>
      <c r="G250" s="20">
        <f>G251+G280</f>
        <v>136730.49999999997</v>
      </c>
      <c r="H250" s="75">
        <f t="shared" si="10"/>
        <v>99.00933101421735</v>
      </c>
      <c r="I250" s="7"/>
    </row>
    <row r="251" spans="1:9" ht="36">
      <c r="A251" s="18">
        <v>238</v>
      </c>
      <c r="B251" s="27" t="s">
        <v>191</v>
      </c>
      <c r="C251" s="27" t="s">
        <v>237</v>
      </c>
      <c r="D251" s="18"/>
      <c r="E251" s="19" t="s">
        <v>184</v>
      </c>
      <c r="F251" s="15">
        <f>F252+F264+F268+F270+F275</f>
        <v>137088.6</v>
      </c>
      <c r="G251" s="15">
        <f>G252+G264+G268+G270+G275</f>
        <v>135720.59999999998</v>
      </c>
      <c r="H251" s="73">
        <f t="shared" si="10"/>
        <v>99.00210520787284</v>
      </c>
      <c r="I251" s="57"/>
    </row>
    <row r="252" spans="1:9" ht="36">
      <c r="A252" s="8">
        <v>239</v>
      </c>
      <c r="B252" s="28" t="s">
        <v>191</v>
      </c>
      <c r="C252" s="28" t="s">
        <v>238</v>
      </c>
      <c r="D252" s="8"/>
      <c r="E252" s="9" t="s">
        <v>41</v>
      </c>
      <c r="F252" s="20">
        <f>F253+F257+F260+F263</f>
        <v>67573.90000000001</v>
      </c>
      <c r="G252" s="20">
        <f>G253+G257+G260+G263</f>
        <v>66207.79999999999</v>
      </c>
      <c r="H252" s="75">
        <f t="shared" si="10"/>
        <v>97.9783614679632</v>
      </c>
      <c r="I252" s="57"/>
    </row>
    <row r="253" spans="1:9" ht="12.75">
      <c r="A253" s="8">
        <v>240</v>
      </c>
      <c r="B253" s="28" t="s">
        <v>191</v>
      </c>
      <c r="C253" s="28" t="s">
        <v>238</v>
      </c>
      <c r="D253" s="8">
        <v>110</v>
      </c>
      <c r="E253" s="9" t="s">
        <v>82</v>
      </c>
      <c r="F253" s="20">
        <f>F254+F255+F256</f>
        <v>32653.1</v>
      </c>
      <c r="G253" s="20">
        <f>G254+G255+G256</f>
        <v>32641.299999999996</v>
      </c>
      <c r="H253" s="75">
        <f t="shared" si="10"/>
        <v>99.96386254291322</v>
      </c>
      <c r="I253" s="49"/>
    </row>
    <row r="254" spans="1:8" ht="12.75">
      <c r="A254" s="8">
        <v>241</v>
      </c>
      <c r="B254" s="28"/>
      <c r="C254" s="28"/>
      <c r="D254" s="8">
        <v>111</v>
      </c>
      <c r="E254" s="9" t="s">
        <v>107</v>
      </c>
      <c r="F254" s="20">
        <v>24925.7</v>
      </c>
      <c r="G254" s="20">
        <v>24925.1</v>
      </c>
      <c r="H254" s="75">
        <f t="shared" si="10"/>
        <v>99.99759284593812</v>
      </c>
    </row>
    <row r="255" spans="1:8" ht="24">
      <c r="A255" s="8">
        <v>242</v>
      </c>
      <c r="B255" s="28"/>
      <c r="C255" s="28"/>
      <c r="D255" s="8">
        <v>112</v>
      </c>
      <c r="E255" s="9" t="s">
        <v>129</v>
      </c>
      <c r="F255" s="20">
        <v>18</v>
      </c>
      <c r="G255" s="20">
        <v>17.3</v>
      </c>
      <c r="H255" s="75">
        <f t="shared" si="10"/>
        <v>96.11111111111111</v>
      </c>
    </row>
    <row r="256" spans="1:8" ht="36">
      <c r="A256" s="8">
        <v>243</v>
      </c>
      <c r="B256" s="28"/>
      <c r="C256" s="28"/>
      <c r="D256" s="8">
        <v>119</v>
      </c>
      <c r="E256" s="9" t="s">
        <v>109</v>
      </c>
      <c r="F256" s="20">
        <v>7709.4</v>
      </c>
      <c r="G256" s="20">
        <v>7698.9</v>
      </c>
      <c r="H256" s="75">
        <f t="shared" si="10"/>
        <v>99.86380263055491</v>
      </c>
    </row>
    <row r="257" spans="1:8" ht="24">
      <c r="A257" s="8">
        <v>244</v>
      </c>
      <c r="B257" s="28"/>
      <c r="C257" s="28"/>
      <c r="D257" s="8">
        <v>240</v>
      </c>
      <c r="E257" s="9" t="s">
        <v>81</v>
      </c>
      <c r="F257" s="20">
        <f>F258+F259</f>
        <v>25893.2</v>
      </c>
      <c r="G257" s="20">
        <f>G258+G259</f>
        <v>24546.8</v>
      </c>
      <c r="H257" s="75">
        <f t="shared" si="10"/>
        <v>94.80017919762716</v>
      </c>
    </row>
    <row r="258" spans="1:8" ht="24">
      <c r="A258" s="8">
        <v>245</v>
      </c>
      <c r="B258" s="28"/>
      <c r="C258" s="28"/>
      <c r="D258" s="8">
        <v>242</v>
      </c>
      <c r="E258" s="9" t="s">
        <v>2</v>
      </c>
      <c r="F258" s="20">
        <v>1759.5</v>
      </c>
      <c r="G258" s="20">
        <v>1749</v>
      </c>
      <c r="H258" s="75">
        <f t="shared" si="10"/>
        <v>99.40323955669224</v>
      </c>
    </row>
    <row r="259" spans="1:8" ht="12.75">
      <c r="A259" s="8">
        <v>246</v>
      </c>
      <c r="B259" s="28"/>
      <c r="C259" s="28"/>
      <c r="D259" s="8">
        <v>244</v>
      </c>
      <c r="E259" s="9" t="s">
        <v>142</v>
      </c>
      <c r="F259" s="20">
        <v>24133.7</v>
      </c>
      <c r="G259" s="20">
        <v>22797.8</v>
      </c>
      <c r="H259" s="75">
        <f t="shared" si="10"/>
        <v>94.46458686401172</v>
      </c>
    </row>
    <row r="260" spans="1:8" ht="12.75">
      <c r="A260" s="8">
        <v>247</v>
      </c>
      <c r="B260" s="28"/>
      <c r="C260" s="28"/>
      <c r="D260" s="8">
        <v>620</v>
      </c>
      <c r="E260" s="9" t="s">
        <v>424</v>
      </c>
      <c r="F260" s="20">
        <f>F261+F262</f>
        <v>8100.099999999999</v>
      </c>
      <c r="G260" s="20">
        <f>G261+G262</f>
        <v>8100.099999999999</v>
      </c>
      <c r="H260" s="75">
        <f t="shared" si="10"/>
        <v>100</v>
      </c>
    </row>
    <row r="261" spans="1:8" ht="36">
      <c r="A261" s="8">
        <v>248</v>
      </c>
      <c r="B261" s="28"/>
      <c r="C261" s="28"/>
      <c r="D261" s="8">
        <v>621</v>
      </c>
      <c r="E261" s="9" t="s">
        <v>42</v>
      </c>
      <c r="F261" s="20">
        <v>7922.4</v>
      </c>
      <c r="G261" s="20">
        <v>7922.4</v>
      </c>
      <c r="H261" s="75">
        <f t="shared" si="10"/>
        <v>100</v>
      </c>
    </row>
    <row r="262" spans="1:9" ht="12.75">
      <c r="A262" s="8">
        <v>249</v>
      </c>
      <c r="B262" s="28"/>
      <c r="C262" s="28"/>
      <c r="D262" s="8">
        <v>622</v>
      </c>
      <c r="E262" s="9" t="s">
        <v>389</v>
      </c>
      <c r="F262" s="20">
        <v>177.7</v>
      </c>
      <c r="G262" s="20">
        <v>177.7</v>
      </c>
      <c r="H262" s="75">
        <f t="shared" si="10"/>
        <v>100</v>
      </c>
      <c r="I262" s="49"/>
    </row>
    <row r="263" spans="1:8" ht="12.75">
      <c r="A263" s="8">
        <v>250</v>
      </c>
      <c r="B263" s="28"/>
      <c r="C263" s="28"/>
      <c r="D263" s="8">
        <v>851</v>
      </c>
      <c r="E263" s="9" t="s">
        <v>44</v>
      </c>
      <c r="F263" s="20">
        <v>927.5</v>
      </c>
      <c r="G263" s="20">
        <v>919.6</v>
      </c>
      <c r="H263" s="75">
        <f aca="true" t="shared" si="12" ref="H263:H326">G263/F263*100</f>
        <v>99.14824797843667</v>
      </c>
    </row>
    <row r="264" spans="1:8" ht="48">
      <c r="A264" s="8">
        <v>251</v>
      </c>
      <c r="B264" s="28" t="s">
        <v>191</v>
      </c>
      <c r="C264" s="28" t="s">
        <v>385</v>
      </c>
      <c r="D264" s="8"/>
      <c r="E264" s="9" t="s">
        <v>386</v>
      </c>
      <c r="F264" s="20">
        <f>F265</f>
        <v>1841.7</v>
      </c>
      <c r="G264" s="20">
        <f>G265</f>
        <v>1841.7</v>
      </c>
      <c r="H264" s="75">
        <f t="shared" si="12"/>
        <v>100</v>
      </c>
    </row>
    <row r="265" spans="1:9" ht="24">
      <c r="A265" s="8">
        <v>252</v>
      </c>
      <c r="B265" s="28" t="s">
        <v>191</v>
      </c>
      <c r="C265" s="28" t="s">
        <v>385</v>
      </c>
      <c r="D265" s="8">
        <v>240</v>
      </c>
      <c r="E265" s="9" t="s">
        <v>81</v>
      </c>
      <c r="F265" s="20">
        <f>F266+F267</f>
        <v>1841.7</v>
      </c>
      <c r="G265" s="20">
        <f>G266+G267</f>
        <v>1841.7</v>
      </c>
      <c r="H265" s="75">
        <f t="shared" si="12"/>
        <v>100</v>
      </c>
      <c r="I265" s="49"/>
    </row>
    <row r="266" spans="1:8" ht="24">
      <c r="A266" s="8">
        <v>253</v>
      </c>
      <c r="B266" s="28"/>
      <c r="C266" s="28"/>
      <c r="D266" s="8">
        <v>243</v>
      </c>
      <c r="E266" s="9" t="s">
        <v>449</v>
      </c>
      <c r="F266" s="20">
        <v>173.4</v>
      </c>
      <c r="G266" s="20">
        <v>173.4</v>
      </c>
      <c r="H266" s="75">
        <f t="shared" si="12"/>
        <v>100</v>
      </c>
    </row>
    <row r="267" spans="1:9" ht="12.75">
      <c r="A267" s="8">
        <v>254</v>
      </c>
      <c r="B267" s="28" t="s">
        <v>191</v>
      </c>
      <c r="C267" s="28" t="s">
        <v>385</v>
      </c>
      <c r="D267" s="8">
        <v>244</v>
      </c>
      <c r="E267" s="9" t="s">
        <v>142</v>
      </c>
      <c r="F267" s="20">
        <v>1668.3</v>
      </c>
      <c r="G267" s="20">
        <v>1668.3</v>
      </c>
      <c r="H267" s="75">
        <f t="shared" si="12"/>
        <v>100</v>
      </c>
      <c r="I267" s="49"/>
    </row>
    <row r="268" spans="1:8" ht="48">
      <c r="A268" s="8">
        <v>255</v>
      </c>
      <c r="B268" s="28" t="s">
        <v>191</v>
      </c>
      <c r="C268" s="28" t="s">
        <v>239</v>
      </c>
      <c r="D268" s="8"/>
      <c r="E268" s="9" t="s">
        <v>95</v>
      </c>
      <c r="F268" s="20">
        <f>F269</f>
        <v>59</v>
      </c>
      <c r="G268" s="20">
        <f>G269</f>
        <v>59</v>
      </c>
      <c r="H268" s="75">
        <f t="shared" si="12"/>
        <v>100</v>
      </c>
    </row>
    <row r="269" spans="1:8" ht="12.75">
      <c r="A269" s="8">
        <v>256</v>
      </c>
      <c r="B269" s="28" t="s">
        <v>191</v>
      </c>
      <c r="C269" s="28" t="s">
        <v>239</v>
      </c>
      <c r="D269" s="8">
        <v>244</v>
      </c>
      <c r="E269" s="9" t="s">
        <v>142</v>
      </c>
      <c r="F269" s="20">
        <v>59</v>
      </c>
      <c r="G269" s="20">
        <v>59</v>
      </c>
      <c r="H269" s="75">
        <f t="shared" si="12"/>
        <v>100</v>
      </c>
    </row>
    <row r="270" spans="1:8" ht="60">
      <c r="A270" s="8">
        <v>257</v>
      </c>
      <c r="B270" s="28" t="s">
        <v>191</v>
      </c>
      <c r="C270" s="28" t="s">
        <v>240</v>
      </c>
      <c r="D270" s="8"/>
      <c r="E270" s="9" t="s">
        <v>83</v>
      </c>
      <c r="F270" s="20">
        <f>F271+F274</f>
        <v>66565</v>
      </c>
      <c r="G270" s="20">
        <f>G271+G274</f>
        <v>66564.6</v>
      </c>
      <c r="H270" s="75">
        <f t="shared" si="12"/>
        <v>99.9993990836025</v>
      </c>
    </row>
    <row r="271" spans="1:8" ht="12.75">
      <c r="A271" s="8">
        <v>258</v>
      </c>
      <c r="B271" s="28" t="s">
        <v>191</v>
      </c>
      <c r="C271" s="28" t="s">
        <v>240</v>
      </c>
      <c r="D271" s="8">
        <v>110</v>
      </c>
      <c r="E271" s="9" t="s">
        <v>82</v>
      </c>
      <c r="F271" s="20">
        <f>F272+F273</f>
        <v>54945.4</v>
      </c>
      <c r="G271" s="20">
        <f>G272+G273</f>
        <v>54945</v>
      </c>
      <c r="H271" s="75">
        <f t="shared" si="12"/>
        <v>99.99927200457181</v>
      </c>
    </row>
    <row r="272" spans="1:8" ht="12.75">
      <c r="A272" s="8">
        <v>259</v>
      </c>
      <c r="B272" s="28"/>
      <c r="C272" s="28"/>
      <c r="D272" s="8">
        <v>111</v>
      </c>
      <c r="E272" s="9" t="s">
        <v>107</v>
      </c>
      <c r="F272" s="20">
        <v>42082.9</v>
      </c>
      <c r="G272" s="20">
        <v>42082.5</v>
      </c>
      <c r="H272" s="75">
        <f t="shared" si="12"/>
        <v>99.99904949516312</v>
      </c>
    </row>
    <row r="273" spans="1:8" ht="36">
      <c r="A273" s="8">
        <v>260</v>
      </c>
      <c r="B273" s="28"/>
      <c r="C273" s="28"/>
      <c r="D273" s="8">
        <v>119</v>
      </c>
      <c r="E273" s="9" t="s">
        <v>109</v>
      </c>
      <c r="F273" s="20">
        <v>12862.5</v>
      </c>
      <c r="G273" s="20">
        <v>12862.5</v>
      </c>
      <c r="H273" s="75">
        <f t="shared" si="12"/>
        <v>100</v>
      </c>
    </row>
    <row r="274" spans="1:8" ht="36">
      <c r="A274" s="8">
        <v>261</v>
      </c>
      <c r="B274" s="28"/>
      <c r="C274" s="28"/>
      <c r="D274" s="8">
        <v>621</v>
      </c>
      <c r="E274" s="9" t="s">
        <v>42</v>
      </c>
      <c r="F274" s="20">
        <v>11619.6</v>
      </c>
      <c r="G274" s="20">
        <v>11619.6</v>
      </c>
      <c r="H274" s="75">
        <f t="shared" si="12"/>
        <v>100</v>
      </c>
    </row>
    <row r="275" spans="1:8" ht="60">
      <c r="A275" s="8">
        <v>262</v>
      </c>
      <c r="B275" s="28" t="s">
        <v>191</v>
      </c>
      <c r="C275" s="28" t="s">
        <v>241</v>
      </c>
      <c r="D275" s="8"/>
      <c r="E275" s="9" t="s">
        <v>84</v>
      </c>
      <c r="F275" s="20">
        <f>F276+F279</f>
        <v>1049</v>
      </c>
      <c r="G275" s="20">
        <f>G276+G279</f>
        <v>1047.5</v>
      </c>
      <c r="H275" s="75">
        <f t="shared" si="12"/>
        <v>99.85700667302193</v>
      </c>
    </row>
    <row r="276" spans="1:8" ht="24">
      <c r="A276" s="8">
        <v>263</v>
      </c>
      <c r="B276" s="28" t="s">
        <v>191</v>
      </c>
      <c r="C276" s="28" t="s">
        <v>241</v>
      </c>
      <c r="D276" s="8">
        <v>240</v>
      </c>
      <c r="E276" s="9" t="s">
        <v>100</v>
      </c>
      <c r="F276" s="20">
        <f>F277+F278</f>
        <v>854.3</v>
      </c>
      <c r="G276" s="20">
        <f>G277+G278</f>
        <v>852.8</v>
      </c>
      <c r="H276" s="75">
        <f t="shared" si="12"/>
        <v>99.82441765187873</v>
      </c>
    </row>
    <row r="277" spans="1:8" ht="24">
      <c r="A277" s="8">
        <v>264</v>
      </c>
      <c r="B277" s="28"/>
      <c r="C277" s="28"/>
      <c r="D277" s="8">
        <v>242</v>
      </c>
      <c r="E277" s="9" t="s">
        <v>2</v>
      </c>
      <c r="F277" s="20">
        <v>27.5</v>
      </c>
      <c r="G277" s="20">
        <v>27.5</v>
      </c>
      <c r="H277" s="75">
        <f t="shared" si="12"/>
        <v>100</v>
      </c>
    </row>
    <row r="278" spans="1:8" ht="12.75">
      <c r="A278" s="8">
        <v>265</v>
      </c>
      <c r="B278" s="28"/>
      <c r="C278" s="48"/>
      <c r="D278" s="8">
        <v>244</v>
      </c>
      <c r="E278" s="9" t="s">
        <v>142</v>
      </c>
      <c r="F278" s="20">
        <v>826.8</v>
      </c>
      <c r="G278" s="20">
        <v>825.3</v>
      </c>
      <c r="H278" s="75">
        <f t="shared" si="12"/>
        <v>99.81857764876632</v>
      </c>
    </row>
    <row r="279" spans="1:8" ht="36">
      <c r="A279" s="8">
        <v>266</v>
      </c>
      <c r="B279" s="28"/>
      <c r="C279" s="28"/>
      <c r="D279" s="8">
        <v>621</v>
      </c>
      <c r="E279" s="9" t="s">
        <v>42</v>
      </c>
      <c r="F279" s="20">
        <v>194.7</v>
      </c>
      <c r="G279" s="20">
        <v>194.7</v>
      </c>
      <c r="H279" s="75">
        <f t="shared" si="12"/>
        <v>100</v>
      </c>
    </row>
    <row r="280" spans="1:9" ht="39" customHeight="1">
      <c r="A280" s="18">
        <v>267</v>
      </c>
      <c r="B280" s="27" t="s">
        <v>191</v>
      </c>
      <c r="C280" s="27" t="s">
        <v>242</v>
      </c>
      <c r="D280" s="18"/>
      <c r="E280" s="19" t="s">
        <v>96</v>
      </c>
      <c r="F280" s="15">
        <f>F281</f>
        <v>1010</v>
      </c>
      <c r="G280" s="15">
        <f>G281</f>
        <v>1009.9</v>
      </c>
      <c r="H280" s="73">
        <f t="shared" si="12"/>
        <v>99.99009900990099</v>
      </c>
      <c r="I280" s="58"/>
    </row>
    <row r="281" spans="1:9" ht="12.75">
      <c r="A281" s="8">
        <v>268</v>
      </c>
      <c r="B281" s="28" t="s">
        <v>191</v>
      </c>
      <c r="C281" s="28" t="s">
        <v>243</v>
      </c>
      <c r="D281" s="8"/>
      <c r="E281" s="9" t="s">
        <v>46</v>
      </c>
      <c r="F281" s="20">
        <f>F282</f>
        <v>1010</v>
      </c>
      <c r="G281" s="20">
        <f>G282</f>
        <v>1009.9</v>
      </c>
      <c r="H281" s="75">
        <f t="shared" si="12"/>
        <v>99.99009900990099</v>
      </c>
      <c r="I281" s="49"/>
    </row>
    <row r="282" spans="1:8" ht="24">
      <c r="A282" s="8">
        <v>269</v>
      </c>
      <c r="B282" s="28" t="s">
        <v>191</v>
      </c>
      <c r="C282" s="28" t="s">
        <v>243</v>
      </c>
      <c r="D282" s="8">
        <v>240</v>
      </c>
      <c r="E282" s="9" t="s">
        <v>81</v>
      </c>
      <c r="F282" s="20">
        <f>F283+F284</f>
        <v>1010</v>
      </c>
      <c r="G282" s="74">
        <f>G283+G284</f>
        <v>1009.9</v>
      </c>
      <c r="H282" s="75">
        <f t="shared" si="12"/>
        <v>99.99009900990099</v>
      </c>
    </row>
    <row r="283" spans="1:8" ht="24">
      <c r="A283" s="8">
        <v>270</v>
      </c>
      <c r="B283" s="28"/>
      <c r="C283" s="28"/>
      <c r="D283" s="8">
        <v>242</v>
      </c>
      <c r="E283" s="9" t="s">
        <v>2</v>
      </c>
      <c r="F283" s="20">
        <v>244.7</v>
      </c>
      <c r="G283" s="74">
        <v>244.6</v>
      </c>
      <c r="H283" s="75">
        <f t="shared" si="12"/>
        <v>99.95913363302003</v>
      </c>
    </row>
    <row r="284" spans="1:8" ht="12.75">
      <c r="A284" s="8">
        <v>271</v>
      </c>
      <c r="B284" s="28"/>
      <c r="C284" s="28"/>
      <c r="D284" s="8">
        <v>244</v>
      </c>
      <c r="E284" s="9" t="s">
        <v>142</v>
      </c>
      <c r="F284" s="20">
        <v>765.3</v>
      </c>
      <c r="G284" s="20">
        <v>765.3</v>
      </c>
      <c r="H284" s="75">
        <f t="shared" si="12"/>
        <v>100</v>
      </c>
    </row>
    <row r="285" spans="1:8" s="40" customFormat="1" ht="12.75">
      <c r="A285" s="18">
        <v>272</v>
      </c>
      <c r="B285" s="27" t="s">
        <v>191</v>
      </c>
      <c r="C285" s="27" t="s">
        <v>361</v>
      </c>
      <c r="D285" s="18"/>
      <c r="E285" s="19" t="s">
        <v>39</v>
      </c>
      <c r="F285" s="15">
        <f>F286</f>
        <v>1196.3</v>
      </c>
      <c r="G285" s="15">
        <f>G286</f>
        <v>1196.1</v>
      </c>
      <c r="H285" s="73">
        <f t="shared" si="12"/>
        <v>99.98328178550531</v>
      </c>
    </row>
    <row r="286" spans="1:8" ht="48">
      <c r="A286" s="8">
        <v>273</v>
      </c>
      <c r="B286" s="28" t="s">
        <v>191</v>
      </c>
      <c r="C286" s="28" t="s">
        <v>422</v>
      </c>
      <c r="D286" s="8"/>
      <c r="E286" s="9" t="s">
        <v>423</v>
      </c>
      <c r="F286" s="20">
        <f>F287+F288</f>
        <v>1196.3</v>
      </c>
      <c r="G286" s="20">
        <f>G287+G288</f>
        <v>1196.1</v>
      </c>
      <c r="H286" s="75">
        <f t="shared" si="12"/>
        <v>99.98328178550531</v>
      </c>
    </row>
    <row r="287" spans="1:8" ht="12.75">
      <c r="A287" s="8">
        <v>274</v>
      </c>
      <c r="B287" s="28" t="s">
        <v>191</v>
      </c>
      <c r="C287" s="28" t="s">
        <v>422</v>
      </c>
      <c r="D287" s="8">
        <v>244</v>
      </c>
      <c r="E287" s="9" t="s">
        <v>142</v>
      </c>
      <c r="F287" s="20">
        <v>1193.3</v>
      </c>
      <c r="G287" s="20">
        <v>1193.1</v>
      </c>
      <c r="H287" s="75">
        <f t="shared" si="12"/>
        <v>99.98323975530042</v>
      </c>
    </row>
    <row r="288" spans="1:8" ht="12.75">
      <c r="A288" s="8">
        <v>275</v>
      </c>
      <c r="B288" s="28"/>
      <c r="C288" s="28"/>
      <c r="D288" s="8">
        <v>622</v>
      </c>
      <c r="E288" s="9" t="s">
        <v>389</v>
      </c>
      <c r="F288" s="20">
        <v>3</v>
      </c>
      <c r="G288" s="20">
        <v>3</v>
      </c>
      <c r="H288" s="75">
        <f t="shared" si="12"/>
        <v>100</v>
      </c>
    </row>
    <row r="289" spans="1:9" ht="12.75">
      <c r="A289" s="18">
        <v>276</v>
      </c>
      <c r="B289" s="27" t="s">
        <v>192</v>
      </c>
      <c r="C289" s="27"/>
      <c r="D289" s="18"/>
      <c r="E289" s="19" t="s">
        <v>25</v>
      </c>
      <c r="F289" s="15">
        <f>F296+F336+F290</f>
        <v>506835.1</v>
      </c>
      <c r="G289" s="15">
        <f>G296+G336+G290</f>
        <v>503960.9</v>
      </c>
      <c r="H289" s="73">
        <f t="shared" si="12"/>
        <v>99.43291220359444</v>
      </c>
      <c r="I289" s="57"/>
    </row>
    <row r="290" spans="1:8" ht="24">
      <c r="A290" s="8">
        <v>277</v>
      </c>
      <c r="B290" s="28" t="s">
        <v>192</v>
      </c>
      <c r="C290" s="28" t="s">
        <v>201</v>
      </c>
      <c r="D290" s="8"/>
      <c r="E290" s="9" t="s">
        <v>174</v>
      </c>
      <c r="F290" s="20">
        <f>F291</f>
        <v>265760</v>
      </c>
      <c r="G290" s="20">
        <f>G291</f>
        <v>265610</v>
      </c>
      <c r="H290" s="75">
        <f t="shared" si="12"/>
        <v>99.94355809753161</v>
      </c>
    </row>
    <row r="291" spans="1:10" ht="24">
      <c r="A291" s="18">
        <v>278</v>
      </c>
      <c r="B291" s="27" t="s">
        <v>192</v>
      </c>
      <c r="C291" s="27" t="s">
        <v>232</v>
      </c>
      <c r="D291" s="18"/>
      <c r="E291" s="47" t="s">
        <v>344</v>
      </c>
      <c r="F291" s="15">
        <f>F292+F294</f>
        <v>265760</v>
      </c>
      <c r="G291" s="15">
        <f>G292+G294</f>
        <v>265610</v>
      </c>
      <c r="H291" s="73">
        <f t="shared" si="12"/>
        <v>99.94355809753161</v>
      </c>
      <c r="J291" s="1" t="s">
        <v>193</v>
      </c>
    </row>
    <row r="292" spans="1:8" ht="12.75">
      <c r="A292" s="8">
        <v>279</v>
      </c>
      <c r="B292" s="28" t="s">
        <v>192</v>
      </c>
      <c r="C292" s="28" t="s">
        <v>432</v>
      </c>
      <c r="D292" s="8"/>
      <c r="E292" s="24" t="s">
        <v>433</v>
      </c>
      <c r="F292" s="20">
        <f>F293</f>
        <v>150</v>
      </c>
      <c r="G292" s="20">
        <f>G293</f>
        <v>0</v>
      </c>
      <c r="H292" s="75">
        <f t="shared" si="12"/>
        <v>0</v>
      </c>
    </row>
    <row r="293" spans="1:8" ht="12.75">
      <c r="A293" s="8">
        <v>280</v>
      </c>
      <c r="B293" s="28" t="s">
        <v>192</v>
      </c>
      <c r="C293" s="28" t="s">
        <v>432</v>
      </c>
      <c r="D293" s="8">
        <v>244</v>
      </c>
      <c r="E293" s="24" t="s">
        <v>142</v>
      </c>
      <c r="F293" s="20">
        <v>150</v>
      </c>
      <c r="G293" s="20">
        <v>0</v>
      </c>
      <c r="H293" s="75">
        <f t="shared" si="12"/>
        <v>0</v>
      </c>
    </row>
    <row r="294" spans="1:9" ht="24">
      <c r="A294" s="8">
        <v>281</v>
      </c>
      <c r="B294" s="28" t="s">
        <v>192</v>
      </c>
      <c r="C294" s="28" t="s">
        <v>345</v>
      </c>
      <c r="D294" s="8"/>
      <c r="E294" s="36" t="s">
        <v>346</v>
      </c>
      <c r="F294" s="20">
        <f>F295</f>
        <v>265610</v>
      </c>
      <c r="G294" s="20">
        <f>G295</f>
        <v>265610</v>
      </c>
      <c r="H294" s="75">
        <f t="shared" si="12"/>
        <v>100</v>
      </c>
      <c r="I294" s="46"/>
    </row>
    <row r="295" spans="1:10" ht="24">
      <c r="A295" s="8">
        <v>282</v>
      </c>
      <c r="B295" s="28" t="s">
        <v>192</v>
      </c>
      <c r="C295" s="28" t="s">
        <v>345</v>
      </c>
      <c r="D295" s="8">
        <v>414</v>
      </c>
      <c r="E295" s="36" t="s">
        <v>343</v>
      </c>
      <c r="F295" s="20">
        <v>265610</v>
      </c>
      <c r="G295" s="20">
        <v>265610</v>
      </c>
      <c r="H295" s="75">
        <f t="shared" si="12"/>
        <v>100</v>
      </c>
      <c r="J295" s="43"/>
    </row>
    <row r="296" spans="1:9" ht="36">
      <c r="A296" s="8">
        <v>283</v>
      </c>
      <c r="B296" s="28" t="s">
        <v>192</v>
      </c>
      <c r="C296" s="28" t="s">
        <v>236</v>
      </c>
      <c r="D296" s="8"/>
      <c r="E296" s="9" t="s">
        <v>172</v>
      </c>
      <c r="F296" s="20">
        <f>F297</f>
        <v>237056.4</v>
      </c>
      <c r="G296" s="20">
        <f>G297</f>
        <v>234332.20000000004</v>
      </c>
      <c r="H296" s="75">
        <f t="shared" si="12"/>
        <v>98.85082199847803</v>
      </c>
      <c r="I296" s="50"/>
    </row>
    <row r="297" spans="1:10" ht="36">
      <c r="A297" s="18">
        <v>284</v>
      </c>
      <c r="B297" s="27" t="s">
        <v>192</v>
      </c>
      <c r="C297" s="27" t="s">
        <v>245</v>
      </c>
      <c r="D297" s="8"/>
      <c r="E297" s="19" t="s">
        <v>185</v>
      </c>
      <c r="F297" s="15">
        <f>F298+F310+F314+F320+F325+F328+F333</f>
        <v>237056.4</v>
      </c>
      <c r="G297" s="15">
        <f>G298+G310+G314+G320+G325+G328+G333</f>
        <v>234332.20000000004</v>
      </c>
      <c r="H297" s="73">
        <f t="shared" si="12"/>
        <v>98.85082199847803</v>
      </c>
      <c r="I297" s="57"/>
      <c r="J297" s="1" t="s">
        <v>193</v>
      </c>
    </row>
    <row r="298" spans="1:9" ht="36">
      <c r="A298" s="8">
        <v>285</v>
      </c>
      <c r="B298" s="28" t="s">
        <v>192</v>
      </c>
      <c r="C298" s="28" t="s">
        <v>246</v>
      </c>
      <c r="D298" s="8"/>
      <c r="E298" s="9" t="s">
        <v>47</v>
      </c>
      <c r="F298" s="20">
        <f>F299+F303+F306+F309</f>
        <v>77253.1</v>
      </c>
      <c r="G298" s="20">
        <f>G299+G303+G306+G309</f>
        <v>76562.4</v>
      </c>
      <c r="H298" s="75">
        <f t="shared" si="12"/>
        <v>99.10592584634142</v>
      </c>
      <c r="I298" s="57"/>
    </row>
    <row r="299" spans="1:8" ht="12.75">
      <c r="A299" s="8">
        <v>286</v>
      </c>
      <c r="B299" s="28" t="s">
        <v>192</v>
      </c>
      <c r="C299" s="28" t="s">
        <v>246</v>
      </c>
      <c r="D299" s="8">
        <v>110</v>
      </c>
      <c r="E299" s="9" t="s">
        <v>82</v>
      </c>
      <c r="F299" s="20">
        <f>F300+F301+F302</f>
        <v>33452.200000000004</v>
      </c>
      <c r="G299" s="20">
        <f>G300+G301+G302</f>
        <v>33446.4</v>
      </c>
      <c r="H299" s="75">
        <f t="shared" si="12"/>
        <v>99.98266182792163</v>
      </c>
    </row>
    <row r="300" spans="1:8" ht="12.75">
      <c r="A300" s="8">
        <v>287</v>
      </c>
      <c r="B300" s="28"/>
      <c r="C300" s="28"/>
      <c r="D300" s="8">
        <v>111</v>
      </c>
      <c r="E300" s="9" t="s">
        <v>107</v>
      </c>
      <c r="F300" s="20">
        <v>25511.5</v>
      </c>
      <c r="G300" s="20">
        <v>25509.9</v>
      </c>
      <c r="H300" s="75">
        <f t="shared" si="12"/>
        <v>99.99372831860141</v>
      </c>
    </row>
    <row r="301" spans="1:8" ht="24">
      <c r="A301" s="8">
        <v>288</v>
      </c>
      <c r="B301" s="28"/>
      <c r="C301" s="28"/>
      <c r="D301" s="8">
        <v>112</v>
      </c>
      <c r="E301" s="9" t="s">
        <v>129</v>
      </c>
      <c r="F301" s="20">
        <v>3.4</v>
      </c>
      <c r="G301" s="20">
        <v>1.9</v>
      </c>
      <c r="H301" s="75">
        <f t="shared" si="12"/>
        <v>55.88235294117647</v>
      </c>
    </row>
    <row r="302" spans="1:8" ht="36">
      <c r="A302" s="8">
        <v>289</v>
      </c>
      <c r="B302" s="28"/>
      <c r="C302" s="28"/>
      <c r="D302" s="8">
        <v>119</v>
      </c>
      <c r="E302" s="9" t="s">
        <v>109</v>
      </c>
      <c r="F302" s="20">
        <v>7937.3</v>
      </c>
      <c r="G302" s="20">
        <v>7934.6</v>
      </c>
      <c r="H302" s="75">
        <f t="shared" si="12"/>
        <v>99.96598339485719</v>
      </c>
    </row>
    <row r="303" spans="1:9" ht="24">
      <c r="A303" s="8">
        <v>290</v>
      </c>
      <c r="B303" s="28"/>
      <c r="C303" s="28"/>
      <c r="D303" s="8">
        <v>240</v>
      </c>
      <c r="E303" s="9" t="s">
        <v>81</v>
      </c>
      <c r="F303" s="20">
        <f>F304+F305</f>
        <v>21747.2</v>
      </c>
      <c r="G303" s="20">
        <f>G304+G305</f>
        <v>21078.2</v>
      </c>
      <c r="H303" s="75">
        <f t="shared" si="12"/>
        <v>96.92374190700413</v>
      </c>
      <c r="I303" s="7"/>
    </row>
    <row r="304" spans="1:8" ht="24">
      <c r="A304" s="8">
        <v>291</v>
      </c>
      <c r="B304" s="28"/>
      <c r="C304" s="28"/>
      <c r="D304" s="8">
        <v>242</v>
      </c>
      <c r="E304" s="9" t="s">
        <v>2</v>
      </c>
      <c r="F304" s="20">
        <v>1167.3</v>
      </c>
      <c r="G304" s="20">
        <v>1146</v>
      </c>
      <c r="H304" s="75">
        <f t="shared" si="12"/>
        <v>98.17527627859162</v>
      </c>
    </row>
    <row r="305" spans="1:8" ht="12.75">
      <c r="A305" s="8">
        <v>292</v>
      </c>
      <c r="B305" s="28"/>
      <c r="C305" s="28"/>
      <c r="D305" s="8">
        <v>244</v>
      </c>
      <c r="E305" s="9" t="s">
        <v>142</v>
      </c>
      <c r="F305" s="20">
        <v>20579.9</v>
      </c>
      <c r="G305" s="20">
        <v>19932.2</v>
      </c>
      <c r="H305" s="75">
        <f t="shared" si="12"/>
        <v>96.85275438656164</v>
      </c>
    </row>
    <row r="306" spans="1:8" ht="12.75">
      <c r="A306" s="8">
        <v>293</v>
      </c>
      <c r="B306" s="28"/>
      <c r="C306" s="28"/>
      <c r="D306" s="8">
        <v>620</v>
      </c>
      <c r="E306" s="9" t="s">
        <v>424</v>
      </c>
      <c r="F306" s="20">
        <f>F307+F308</f>
        <v>19567.399999999998</v>
      </c>
      <c r="G306" s="20">
        <f>G307+G308</f>
        <v>19567.399999999998</v>
      </c>
      <c r="H306" s="75">
        <f t="shared" si="12"/>
        <v>100</v>
      </c>
    </row>
    <row r="307" spans="1:8" ht="36">
      <c r="A307" s="8">
        <v>294</v>
      </c>
      <c r="B307" s="28"/>
      <c r="C307" s="28"/>
      <c r="D307" s="8">
        <v>621</v>
      </c>
      <c r="E307" s="9" t="s">
        <v>42</v>
      </c>
      <c r="F307" s="20">
        <v>19391.6</v>
      </c>
      <c r="G307" s="20">
        <v>19391.6</v>
      </c>
      <c r="H307" s="75">
        <f t="shared" si="12"/>
        <v>100</v>
      </c>
    </row>
    <row r="308" spans="1:8" ht="12.75">
      <c r="A308" s="8">
        <v>295</v>
      </c>
      <c r="B308" s="28"/>
      <c r="C308" s="28"/>
      <c r="D308" s="8">
        <v>622</v>
      </c>
      <c r="E308" s="9" t="s">
        <v>389</v>
      </c>
      <c r="F308" s="20">
        <v>175.8</v>
      </c>
      <c r="G308" s="20">
        <v>175.8</v>
      </c>
      <c r="H308" s="75">
        <f t="shared" si="12"/>
        <v>100</v>
      </c>
    </row>
    <row r="309" spans="1:8" ht="12.75">
      <c r="A309" s="8">
        <v>296</v>
      </c>
      <c r="B309" s="28"/>
      <c r="C309" s="28"/>
      <c r="D309" s="8">
        <v>851</v>
      </c>
      <c r="E309" s="9" t="s">
        <v>44</v>
      </c>
      <c r="F309" s="20">
        <v>2486.3</v>
      </c>
      <c r="G309" s="20">
        <v>2470.4</v>
      </c>
      <c r="H309" s="75">
        <f t="shared" si="12"/>
        <v>99.36049551542452</v>
      </c>
    </row>
    <row r="310" spans="1:9" ht="48">
      <c r="A310" s="8">
        <v>297</v>
      </c>
      <c r="B310" s="28" t="s">
        <v>192</v>
      </c>
      <c r="C310" s="28" t="s">
        <v>247</v>
      </c>
      <c r="D310" s="8"/>
      <c r="E310" s="9" t="s">
        <v>164</v>
      </c>
      <c r="F310" s="20">
        <f>F311</f>
        <v>4383.8</v>
      </c>
      <c r="G310" s="20">
        <f>G311</f>
        <v>4383.8</v>
      </c>
      <c r="H310" s="75">
        <f t="shared" si="12"/>
        <v>100</v>
      </c>
      <c r="I310" s="58"/>
    </row>
    <row r="311" spans="1:9" ht="24">
      <c r="A311" s="8">
        <v>298</v>
      </c>
      <c r="B311" s="28" t="s">
        <v>192</v>
      </c>
      <c r="C311" s="28" t="s">
        <v>247</v>
      </c>
      <c r="D311" s="8">
        <v>240</v>
      </c>
      <c r="E311" s="9" t="s">
        <v>81</v>
      </c>
      <c r="F311" s="20">
        <f>F312+F313</f>
        <v>4383.8</v>
      </c>
      <c r="G311" s="20">
        <f>G312+G313</f>
        <v>4383.8</v>
      </c>
      <c r="H311" s="75">
        <f t="shared" si="12"/>
        <v>100</v>
      </c>
      <c r="I311" s="58"/>
    </row>
    <row r="312" spans="1:8" ht="24">
      <c r="A312" s="8">
        <v>299</v>
      </c>
      <c r="B312" s="48"/>
      <c r="C312" s="48"/>
      <c r="D312" s="8">
        <v>243</v>
      </c>
      <c r="E312" s="9" t="s">
        <v>45</v>
      </c>
      <c r="F312" s="20">
        <v>3505.6</v>
      </c>
      <c r="G312" s="20">
        <v>3505.6</v>
      </c>
      <c r="H312" s="75">
        <f t="shared" si="12"/>
        <v>100</v>
      </c>
    </row>
    <row r="313" spans="1:8" ht="12.75">
      <c r="A313" s="8">
        <v>300</v>
      </c>
      <c r="B313" s="28"/>
      <c r="C313" s="28"/>
      <c r="D313" s="8">
        <v>244</v>
      </c>
      <c r="E313" s="9" t="s">
        <v>142</v>
      </c>
      <c r="F313" s="20">
        <v>878.2</v>
      </c>
      <c r="G313" s="20">
        <v>878.2</v>
      </c>
      <c r="H313" s="75">
        <f t="shared" si="12"/>
        <v>100</v>
      </c>
    </row>
    <row r="314" spans="1:9" ht="99.75" customHeight="1">
      <c r="A314" s="8">
        <v>301</v>
      </c>
      <c r="B314" s="28" t="s">
        <v>192</v>
      </c>
      <c r="C314" s="28" t="s">
        <v>248</v>
      </c>
      <c r="D314" s="8"/>
      <c r="E314" s="9" t="s">
        <v>85</v>
      </c>
      <c r="F314" s="20">
        <f>F315+F319</f>
        <v>135402.8</v>
      </c>
      <c r="G314" s="20">
        <f>G315+G319</f>
        <v>135354.7</v>
      </c>
      <c r="H314" s="75">
        <f t="shared" si="12"/>
        <v>99.96447636237953</v>
      </c>
      <c r="I314" s="58"/>
    </row>
    <row r="315" spans="1:9" ht="12.75">
      <c r="A315" s="8">
        <v>302</v>
      </c>
      <c r="B315" s="28" t="s">
        <v>192</v>
      </c>
      <c r="C315" s="28" t="s">
        <v>248</v>
      </c>
      <c r="D315" s="8">
        <v>110</v>
      </c>
      <c r="E315" s="9" t="s">
        <v>82</v>
      </c>
      <c r="F315" s="20">
        <f>F316+F317+F318</f>
        <v>80787.9</v>
      </c>
      <c r="G315" s="20">
        <f>G316+G317+G318</f>
        <v>80739.8</v>
      </c>
      <c r="H315" s="75">
        <f t="shared" si="12"/>
        <v>99.94046138097414</v>
      </c>
      <c r="I315" s="49"/>
    </row>
    <row r="316" spans="1:8" ht="12.75">
      <c r="A316" s="8">
        <v>303</v>
      </c>
      <c r="B316" s="28"/>
      <c r="C316" s="28"/>
      <c r="D316" s="8">
        <v>111</v>
      </c>
      <c r="E316" s="9" t="s">
        <v>107</v>
      </c>
      <c r="F316" s="20">
        <v>61817</v>
      </c>
      <c r="G316" s="20">
        <v>61806.3</v>
      </c>
      <c r="H316" s="75">
        <f t="shared" si="12"/>
        <v>99.98269084556028</v>
      </c>
    </row>
    <row r="317" spans="1:8" ht="24">
      <c r="A317" s="8">
        <v>304</v>
      </c>
      <c r="B317" s="28"/>
      <c r="C317" s="28"/>
      <c r="D317" s="8">
        <v>112</v>
      </c>
      <c r="E317" s="9" t="s">
        <v>129</v>
      </c>
      <c r="F317" s="20">
        <v>0.7</v>
      </c>
      <c r="G317" s="20">
        <v>0.6</v>
      </c>
      <c r="H317" s="75">
        <f t="shared" si="12"/>
        <v>85.71428571428572</v>
      </c>
    </row>
    <row r="318" spans="1:8" ht="36">
      <c r="A318" s="8">
        <v>305</v>
      </c>
      <c r="B318" s="28"/>
      <c r="C318" s="28"/>
      <c r="D318" s="8">
        <v>119</v>
      </c>
      <c r="E318" s="9" t="s">
        <v>109</v>
      </c>
      <c r="F318" s="20">
        <v>18970.2</v>
      </c>
      <c r="G318" s="20">
        <v>18932.9</v>
      </c>
      <c r="H318" s="75">
        <f t="shared" si="12"/>
        <v>99.80337582102456</v>
      </c>
    </row>
    <row r="319" spans="1:8" ht="36">
      <c r="A319" s="8">
        <v>306</v>
      </c>
      <c r="B319" s="28"/>
      <c r="C319" s="28"/>
      <c r="D319" s="8">
        <v>621</v>
      </c>
      <c r="E319" s="9" t="s">
        <v>42</v>
      </c>
      <c r="F319" s="20">
        <v>54614.9</v>
      </c>
      <c r="G319" s="20">
        <v>54614.9</v>
      </c>
      <c r="H319" s="75">
        <f t="shared" si="12"/>
        <v>100</v>
      </c>
    </row>
    <row r="320" spans="1:8" ht="101.25" customHeight="1">
      <c r="A320" s="8">
        <v>307</v>
      </c>
      <c r="B320" s="28" t="s">
        <v>192</v>
      </c>
      <c r="C320" s="28" t="s">
        <v>249</v>
      </c>
      <c r="D320" s="8"/>
      <c r="E320" s="9" t="s">
        <v>86</v>
      </c>
      <c r="F320" s="20">
        <f>F321+F324</f>
        <v>5742.8</v>
      </c>
      <c r="G320" s="20">
        <f>G322+G323+G324</f>
        <v>5726.700000000001</v>
      </c>
      <c r="H320" s="75">
        <f t="shared" si="12"/>
        <v>99.71964895173087</v>
      </c>
    </row>
    <row r="321" spans="1:8" ht="24">
      <c r="A321" s="8">
        <v>308</v>
      </c>
      <c r="B321" s="28" t="s">
        <v>192</v>
      </c>
      <c r="C321" s="28" t="s">
        <v>249</v>
      </c>
      <c r="D321" s="8">
        <v>240</v>
      </c>
      <c r="E321" s="9" t="s">
        <v>81</v>
      </c>
      <c r="F321" s="20">
        <f>F322+F323</f>
        <v>3149.9</v>
      </c>
      <c r="G321" s="20">
        <f>G322+G323</f>
        <v>3133.8</v>
      </c>
      <c r="H321" s="75">
        <f t="shared" si="12"/>
        <v>99.48887266262422</v>
      </c>
    </row>
    <row r="322" spans="1:8" ht="24">
      <c r="A322" s="8">
        <v>309</v>
      </c>
      <c r="B322" s="28"/>
      <c r="C322" s="28"/>
      <c r="D322" s="8">
        <v>242</v>
      </c>
      <c r="E322" s="9" t="s">
        <v>2</v>
      </c>
      <c r="F322" s="20">
        <v>1157.7</v>
      </c>
      <c r="G322" s="20">
        <v>1142.3</v>
      </c>
      <c r="H322" s="75">
        <f t="shared" si="12"/>
        <v>98.66977628055626</v>
      </c>
    </row>
    <row r="323" spans="1:8" ht="12.75">
      <c r="A323" s="8">
        <v>310</v>
      </c>
      <c r="B323" s="28"/>
      <c r="C323" s="28"/>
      <c r="D323" s="8">
        <v>244</v>
      </c>
      <c r="E323" s="9" t="s">
        <v>142</v>
      </c>
      <c r="F323" s="20">
        <v>1992.2</v>
      </c>
      <c r="G323" s="20">
        <v>1991.5</v>
      </c>
      <c r="H323" s="75">
        <f t="shared" si="12"/>
        <v>99.9648629655657</v>
      </c>
    </row>
    <row r="324" spans="1:8" ht="36">
      <c r="A324" s="8">
        <v>311</v>
      </c>
      <c r="B324" s="28"/>
      <c r="C324" s="28"/>
      <c r="D324" s="8">
        <v>621</v>
      </c>
      <c r="E324" s="9" t="s">
        <v>42</v>
      </c>
      <c r="F324" s="20">
        <v>2592.9</v>
      </c>
      <c r="G324" s="20">
        <v>2592.9</v>
      </c>
      <c r="H324" s="75">
        <f t="shared" si="12"/>
        <v>100</v>
      </c>
    </row>
    <row r="325" spans="1:8" ht="36">
      <c r="A325" s="8">
        <v>312</v>
      </c>
      <c r="B325" s="28" t="s">
        <v>192</v>
      </c>
      <c r="C325" s="28" t="s">
        <v>250</v>
      </c>
      <c r="D325" s="8"/>
      <c r="E325" s="9" t="s">
        <v>335</v>
      </c>
      <c r="F325" s="20">
        <f>F326+F327</f>
        <v>6755.7</v>
      </c>
      <c r="G325" s="20">
        <f>G326+G327</f>
        <v>5629.5</v>
      </c>
      <c r="H325" s="75">
        <f t="shared" si="12"/>
        <v>83.32963275456282</v>
      </c>
    </row>
    <row r="326" spans="1:8" ht="12.75">
      <c r="A326" s="8">
        <v>313</v>
      </c>
      <c r="B326" s="28" t="s">
        <v>192</v>
      </c>
      <c r="C326" s="28" t="s">
        <v>250</v>
      </c>
      <c r="D326" s="8">
        <v>244</v>
      </c>
      <c r="E326" s="9" t="s">
        <v>142</v>
      </c>
      <c r="F326" s="20">
        <v>3500.2</v>
      </c>
      <c r="G326" s="20">
        <v>2686.3</v>
      </c>
      <c r="H326" s="75">
        <f t="shared" si="12"/>
        <v>76.7470430261128</v>
      </c>
    </row>
    <row r="327" spans="1:8" ht="12.75">
      <c r="A327" s="8">
        <v>314</v>
      </c>
      <c r="B327" s="28"/>
      <c r="C327" s="28"/>
      <c r="D327" s="8">
        <v>622</v>
      </c>
      <c r="E327" s="9" t="s">
        <v>43</v>
      </c>
      <c r="F327" s="20">
        <v>3255.5</v>
      </c>
      <c r="G327" s="20">
        <v>2943.2</v>
      </c>
      <c r="H327" s="75">
        <f aca="true" t="shared" si="13" ref="H327:H388">G327/F327*100</f>
        <v>90.40700353248349</v>
      </c>
    </row>
    <row r="328" spans="1:8" ht="84">
      <c r="A328" s="8">
        <v>315</v>
      </c>
      <c r="B328" s="28" t="s">
        <v>192</v>
      </c>
      <c r="C328" s="28" t="s">
        <v>444</v>
      </c>
      <c r="D328" s="8"/>
      <c r="E328" s="9" t="s">
        <v>434</v>
      </c>
      <c r="F328" s="20">
        <f>F329+F332</f>
        <v>4192.4</v>
      </c>
      <c r="G328" s="20">
        <f>G329+G332</f>
        <v>3970.7</v>
      </c>
      <c r="H328" s="75">
        <f t="shared" si="13"/>
        <v>94.71185955538594</v>
      </c>
    </row>
    <row r="329" spans="1:8" ht="12.75">
      <c r="A329" s="8">
        <v>316</v>
      </c>
      <c r="B329" s="28" t="s">
        <v>192</v>
      </c>
      <c r="C329" s="28" t="s">
        <v>444</v>
      </c>
      <c r="D329" s="8">
        <v>110</v>
      </c>
      <c r="E329" s="9" t="s">
        <v>82</v>
      </c>
      <c r="F329" s="20">
        <f>F330+F331</f>
        <v>2665.2</v>
      </c>
      <c r="G329" s="20">
        <f>G330+G331</f>
        <v>2584.2</v>
      </c>
      <c r="H329" s="75">
        <f t="shared" si="13"/>
        <v>96.9608284556506</v>
      </c>
    </row>
    <row r="330" spans="1:8" ht="12.75">
      <c r="A330" s="8">
        <v>317</v>
      </c>
      <c r="B330" s="28"/>
      <c r="C330" s="28"/>
      <c r="D330" s="8">
        <v>111</v>
      </c>
      <c r="E330" s="9" t="s">
        <v>107</v>
      </c>
      <c r="F330" s="20">
        <v>2047</v>
      </c>
      <c r="G330" s="20">
        <v>1984.8</v>
      </c>
      <c r="H330" s="75">
        <f t="shared" si="13"/>
        <v>96.96140693698095</v>
      </c>
    </row>
    <row r="331" spans="1:8" ht="36">
      <c r="A331" s="8">
        <v>318</v>
      </c>
      <c r="B331" s="28"/>
      <c r="C331" s="28"/>
      <c r="D331" s="8">
        <v>119</v>
      </c>
      <c r="E331" s="9" t="s">
        <v>392</v>
      </c>
      <c r="F331" s="20">
        <v>618.2</v>
      </c>
      <c r="G331" s="20">
        <v>599.4</v>
      </c>
      <c r="H331" s="75">
        <f t="shared" si="13"/>
        <v>96.95891297314783</v>
      </c>
    </row>
    <row r="332" spans="1:8" ht="12.75">
      <c r="A332" s="8">
        <v>319</v>
      </c>
      <c r="B332" s="28"/>
      <c r="C332" s="28"/>
      <c r="D332" s="8">
        <v>622</v>
      </c>
      <c r="E332" s="9" t="s">
        <v>389</v>
      </c>
      <c r="F332" s="20">
        <v>1527.2</v>
      </c>
      <c r="G332" s="20">
        <v>1386.5</v>
      </c>
      <c r="H332" s="75">
        <f t="shared" si="13"/>
        <v>90.78706128863278</v>
      </c>
    </row>
    <row r="333" spans="1:8" ht="48">
      <c r="A333" s="8">
        <v>320</v>
      </c>
      <c r="B333" s="28" t="s">
        <v>192</v>
      </c>
      <c r="C333" s="28" t="s">
        <v>445</v>
      </c>
      <c r="D333" s="8"/>
      <c r="E333" s="9" t="s">
        <v>435</v>
      </c>
      <c r="F333" s="20">
        <f>F334+F335</f>
        <v>3325.8</v>
      </c>
      <c r="G333" s="20">
        <f>G334+G335</f>
        <v>2704.3999999999996</v>
      </c>
      <c r="H333" s="75">
        <f t="shared" si="13"/>
        <v>81.31577364844547</v>
      </c>
    </row>
    <row r="334" spans="1:8" ht="12.75">
      <c r="A334" s="8">
        <v>321</v>
      </c>
      <c r="B334" s="28" t="s">
        <v>192</v>
      </c>
      <c r="C334" s="28" t="s">
        <v>445</v>
      </c>
      <c r="D334" s="8">
        <v>244</v>
      </c>
      <c r="E334" s="9" t="s">
        <v>142</v>
      </c>
      <c r="F334" s="20">
        <v>1280.2</v>
      </c>
      <c r="G334" s="20">
        <v>1191.8</v>
      </c>
      <c r="H334" s="75">
        <f t="shared" si="13"/>
        <v>93.09482893297921</v>
      </c>
    </row>
    <row r="335" spans="1:8" ht="12.75">
      <c r="A335" s="8">
        <v>322</v>
      </c>
      <c r="B335" s="28"/>
      <c r="C335" s="28"/>
      <c r="D335" s="8">
        <v>622</v>
      </c>
      <c r="E335" s="9" t="s">
        <v>389</v>
      </c>
      <c r="F335" s="20">
        <v>2045.6</v>
      </c>
      <c r="G335" s="20">
        <v>1512.6</v>
      </c>
      <c r="H335" s="75">
        <f t="shared" si="13"/>
        <v>73.94407508799374</v>
      </c>
    </row>
    <row r="336" spans="1:8" ht="12.75">
      <c r="A336" s="18">
        <v>323</v>
      </c>
      <c r="B336" s="27" t="s">
        <v>192</v>
      </c>
      <c r="C336" s="27">
        <v>5000000000</v>
      </c>
      <c r="D336" s="18"/>
      <c r="E336" s="19" t="s">
        <v>39</v>
      </c>
      <c r="F336" s="15">
        <f>F337+F340</f>
        <v>4018.7</v>
      </c>
      <c r="G336" s="15">
        <f>G337+G340</f>
        <v>4018.7</v>
      </c>
      <c r="H336" s="73">
        <f t="shared" si="13"/>
        <v>100</v>
      </c>
    </row>
    <row r="337" spans="1:8" ht="48">
      <c r="A337" s="8">
        <v>324</v>
      </c>
      <c r="B337" s="28" t="s">
        <v>192</v>
      </c>
      <c r="C337" s="28" t="s">
        <v>244</v>
      </c>
      <c r="D337" s="8"/>
      <c r="E337" s="9" t="s">
        <v>137</v>
      </c>
      <c r="F337" s="20">
        <f>F338+F339</f>
        <v>37.3</v>
      </c>
      <c r="G337" s="20">
        <f>G338+G339</f>
        <v>37.3</v>
      </c>
      <c r="H337" s="75">
        <f t="shared" si="13"/>
        <v>100</v>
      </c>
    </row>
    <row r="338" spans="1:8" ht="24">
      <c r="A338" s="8">
        <v>325</v>
      </c>
      <c r="B338" s="28" t="s">
        <v>192</v>
      </c>
      <c r="C338" s="28" t="s">
        <v>244</v>
      </c>
      <c r="D338" s="8">
        <v>831</v>
      </c>
      <c r="E338" s="9" t="s">
        <v>140</v>
      </c>
      <c r="F338" s="20">
        <v>7.3</v>
      </c>
      <c r="G338" s="20">
        <v>7.3</v>
      </c>
      <c r="H338" s="75">
        <f t="shared" si="13"/>
        <v>100</v>
      </c>
    </row>
    <row r="339" spans="1:8" ht="12.75">
      <c r="A339" s="8">
        <v>326</v>
      </c>
      <c r="B339" s="28"/>
      <c r="C339" s="28"/>
      <c r="D339" s="8">
        <v>853</v>
      </c>
      <c r="E339" s="9" t="s">
        <v>101</v>
      </c>
      <c r="F339" s="20">
        <v>30</v>
      </c>
      <c r="G339" s="20">
        <v>30</v>
      </c>
      <c r="H339" s="75">
        <f t="shared" si="13"/>
        <v>100</v>
      </c>
    </row>
    <row r="340" spans="1:8" ht="48">
      <c r="A340" s="8">
        <v>327</v>
      </c>
      <c r="B340" s="28" t="s">
        <v>192</v>
      </c>
      <c r="C340" s="28" t="s">
        <v>422</v>
      </c>
      <c r="D340" s="8"/>
      <c r="E340" s="9" t="s">
        <v>423</v>
      </c>
      <c r="F340" s="20">
        <f>F341+F342</f>
        <v>3981.3999999999996</v>
      </c>
      <c r="G340" s="20">
        <f>G341+G342</f>
        <v>3981.3999999999996</v>
      </c>
      <c r="H340" s="75">
        <f t="shared" si="13"/>
        <v>100</v>
      </c>
    </row>
    <row r="341" spans="1:8" ht="12.75">
      <c r="A341" s="8">
        <v>328</v>
      </c>
      <c r="B341" s="28" t="s">
        <v>192</v>
      </c>
      <c r="C341" s="28" t="s">
        <v>422</v>
      </c>
      <c r="D341" s="8">
        <v>244</v>
      </c>
      <c r="E341" s="9" t="s">
        <v>142</v>
      </c>
      <c r="F341" s="20">
        <v>2809.7</v>
      </c>
      <c r="G341" s="20">
        <v>2809.7</v>
      </c>
      <c r="H341" s="75">
        <f t="shared" si="13"/>
        <v>100</v>
      </c>
    </row>
    <row r="342" spans="1:8" ht="12.75">
      <c r="A342" s="8">
        <v>329</v>
      </c>
      <c r="B342" s="28"/>
      <c r="C342" s="28"/>
      <c r="D342" s="8">
        <v>622</v>
      </c>
      <c r="E342" s="9" t="s">
        <v>389</v>
      </c>
      <c r="F342" s="20">
        <v>1171.7</v>
      </c>
      <c r="G342" s="20">
        <v>1171.7</v>
      </c>
      <c r="H342" s="75">
        <f t="shared" si="13"/>
        <v>100</v>
      </c>
    </row>
    <row r="343" spans="1:9" ht="12.75">
      <c r="A343" s="18">
        <v>330</v>
      </c>
      <c r="B343" s="27" t="s">
        <v>309</v>
      </c>
      <c r="C343" s="27"/>
      <c r="D343" s="18"/>
      <c r="E343" s="19" t="s">
        <v>130</v>
      </c>
      <c r="F343" s="15">
        <f>F344+F368</f>
        <v>21266.699999999997</v>
      </c>
      <c r="G343" s="15">
        <f>G344+G368</f>
        <v>21090.899999999994</v>
      </c>
      <c r="H343" s="73">
        <f t="shared" si="13"/>
        <v>99.1733555276559</v>
      </c>
      <c r="I343" s="58"/>
    </row>
    <row r="344" spans="1:9" ht="36">
      <c r="A344" s="8">
        <v>331</v>
      </c>
      <c r="B344" s="28" t="s">
        <v>309</v>
      </c>
      <c r="C344" s="28" t="s">
        <v>236</v>
      </c>
      <c r="D344" s="8"/>
      <c r="E344" s="9" t="s">
        <v>172</v>
      </c>
      <c r="F344" s="20">
        <f>F345+F363</f>
        <v>21089.6</v>
      </c>
      <c r="G344" s="20">
        <f>G345+G363</f>
        <v>20913.799999999996</v>
      </c>
      <c r="H344" s="75">
        <f t="shared" si="13"/>
        <v>99.16641377740686</v>
      </c>
      <c r="I344" s="58"/>
    </row>
    <row r="345" spans="1:9" ht="36">
      <c r="A345" s="18">
        <v>332</v>
      </c>
      <c r="B345" s="27" t="s">
        <v>309</v>
      </c>
      <c r="C345" s="27" t="s">
        <v>251</v>
      </c>
      <c r="D345" s="18"/>
      <c r="E345" s="19" t="s">
        <v>91</v>
      </c>
      <c r="F345" s="15">
        <f>F346+F356+F358</f>
        <v>21035.3</v>
      </c>
      <c r="G345" s="15">
        <f>G346+G356+G358</f>
        <v>20859.499999999996</v>
      </c>
      <c r="H345" s="73">
        <f t="shared" si="13"/>
        <v>99.16426197867393</v>
      </c>
      <c r="I345" s="58"/>
    </row>
    <row r="346" spans="1:9" ht="27.75" customHeight="1">
      <c r="A346" s="8">
        <v>333</v>
      </c>
      <c r="B346" s="28" t="s">
        <v>309</v>
      </c>
      <c r="C346" s="28" t="s">
        <v>252</v>
      </c>
      <c r="D346" s="8"/>
      <c r="E346" s="9" t="s">
        <v>48</v>
      </c>
      <c r="F346" s="20">
        <f>F347+F351+F354+F355</f>
        <v>20712.8</v>
      </c>
      <c r="G346" s="20">
        <f>G347+G351+G354+G355</f>
        <v>20559.499999999996</v>
      </c>
      <c r="H346" s="75">
        <f t="shared" si="13"/>
        <v>99.25987794986673</v>
      </c>
      <c r="I346" s="58"/>
    </row>
    <row r="347" spans="1:9" ht="12.75">
      <c r="A347" s="8">
        <v>334</v>
      </c>
      <c r="B347" s="28" t="s">
        <v>309</v>
      </c>
      <c r="C347" s="28" t="s">
        <v>252</v>
      </c>
      <c r="D347" s="8">
        <v>110</v>
      </c>
      <c r="E347" s="9" t="s">
        <v>82</v>
      </c>
      <c r="F347" s="20">
        <f>F348+F349+F350</f>
        <v>14321.7</v>
      </c>
      <c r="G347" s="20">
        <f>G348+G349+G350</f>
        <v>14321.099999999999</v>
      </c>
      <c r="H347" s="75">
        <f t="shared" si="13"/>
        <v>99.99581055321643</v>
      </c>
      <c r="I347" s="49"/>
    </row>
    <row r="348" spans="1:8" ht="12.75">
      <c r="A348" s="8">
        <v>335</v>
      </c>
      <c r="B348" s="28"/>
      <c r="C348" s="28"/>
      <c r="D348" s="8">
        <v>111</v>
      </c>
      <c r="E348" s="9" t="s">
        <v>107</v>
      </c>
      <c r="F348" s="20">
        <v>10891.5</v>
      </c>
      <c r="G348" s="20">
        <v>10891.5</v>
      </c>
      <c r="H348" s="75">
        <f t="shared" si="13"/>
        <v>100</v>
      </c>
    </row>
    <row r="349" spans="1:8" ht="24">
      <c r="A349" s="8">
        <v>336</v>
      </c>
      <c r="B349" s="28"/>
      <c r="C349" s="28"/>
      <c r="D349" s="8">
        <v>112</v>
      </c>
      <c r="E349" s="9" t="s">
        <v>108</v>
      </c>
      <c r="F349" s="20">
        <v>1.4</v>
      </c>
      <c r="G349" s="20">
        <v>0.8</v>
      </c>
      <c r="H349" s="75">
        <f t="shared" si="13"/>
        <v>57.14285714285715</v>
      </c>
    </row>
    <row r="350" spans="1:9" ht="36">
      <c r="A350" s="8">
        <v>337</v>
      </c>
      <c r="B350" s="28"/>
      <c r="C350" s="28"/>
      <c r="D350" s="8">
        <v>119</v>
      </c>
      <c r="E350" s="9" t="s">
        <v>109</v>
      </c>
      <c r="F350" s="20">
        <v>3428.8</v>
      </c>
      <c r="G350" s="20">
        <v>3428.8</v>
      </c>
      <c r="H350" s="75">
        <f t="shared" si="13"/>
        <v>100</v>
      </c>
      <c r="I350" s="58"/>
    </row>
    <row r="351" spans="1:8" ht="24">
      <c r="A351" s="8">
        <v>338</v>
      </c>
      <c r="B351" s="28"/>
      <c r="C351" s="28"/>
      <c r="D351" s="8">
        <v>240</v>
      </c>
      <c r="E351" s="9" t="s">
        <v>81</v>
      </c>
      <c r="F351" s="20">
        <f>F352+F353</f>
        <v>1191.8</v>
      </c>
      <c r="G351" s="20">
        <f>G352+G353</f>
        <v>1052.8999999999999</v>
      </c>
      <c r="H351" s="75">
        <f t="shared" si="13"/>
        <v>88.34535995972477</v>
      </c>
    </row>
    <row r="352" spans="1:8" ht="24">
      <c r="A352" s="8">
        <v>339</v>
      </c>
      <c r="B352" s="28"/>
      <c r="C352" s="28"/>
      <c r="D352" s="8">
        <v>242</v>
      </c>
      <c r="E352" s="9" t="s">
        <v>2</v>
      </c>
      <c r="F352" s="20">
        <v>246.2</v>
      </c>
      <c r="G352" s="20">
        <v>237.6</v>
      </c>
      <c r="H352" s="75">
        <f t="shared" si="13"/>
        <v>96.50690495532088</v>
      </c>
    </row>
    <row r="353" spans="1:9" ht="12.75">
      <c r="A353" s="8">
        <v>340</v>
      </c>
      <c r="B353" s="28"/>
      <c r="C353" s="28"/>
      <c r="D353" s="8">
        <v>244</v>
      </c>
      <c r="E353" s="9" t="s">
        <v>142</v>
      </c>
      <c r="F353" s="20">
        <v>945.6</v>
      </c>
      <c r="G353" s="20">
        <v>815.3</v>
      </c>
      <c r="H353" s="75">
        <f t="shared" si="13"/>
        <v>86.22038917089678</v>
      </c>
      <c r="I353" s="68"/>
    </row>
    <row r="354" spans="1:8" ht="36">
      <c r="A354" s="8">
        <v>341</v>
      </c>
      <c r="B354" s="28"/>
      <c r="C354" s="28"/>
      <c r="D354" s="8">
        <v>611</v>
      </c>
      <c r="E354" s="24" t="s">
        <v>135</v>
      </c>
      <c r="F354" s="20">
        <v>5169.2</v>
      </c>
      <c r="G354" s="20">
        <v>5169.2</v>
      </c>
      <c r="H354" s="75">
        <f t="shared" si="13"/>
        <v>100</v>
      </c>
    </row>
    <row r="355" spans="1:8" ht="12.75">
      <c r="A355" s="8">
        <v>342</v>
      </c>
      <c r="B355" s="28"/>
      <c r="C355" s="28"/>
      <c r="D355" s="8">
        <v>851</v>
      </c>
      <c r="E355" s="9" t="s">
        <v>44</v>
      </c>
      <c r="F355" s="20">
        <v>30.1</v>
      </c>
      <c r="G355" s="20">
        <v>16.3</v>
      </c>
      <c r="H355" s="75">
        <f t="shared" si="13"/>
        <v>54.15282392026578</v>
      </c>
    </row>
    <row r="356" spans="1:8" ht="48">
      <c r="A356" s="8">
        <v>343</v>
      </c>
      <c r="B356" s="28" t="s">
        <v>309</v>
      </c>
      <c r="C356" s="28" t="s">
        <v>436</v>
      </c>
      <c r="D356" s="8"/>
      <c r="E356" s="9" t="s">
        <v>437</v>
      </c>
      <c r="F356" s="20">
        <f>F357</f>
        <v>2</v>
      </c>
      <c r="G356" s="20">
        <f>G357</f>
        <v>2</v>
      </c>
      <c r="H356" s="75">
        <f t="shared" si="13"/>
        <v>100</v>
      </c>
    </row>
    <row r="357" spans="1:8" ht="12.75">
      <c r="A357" s="8">
        <v>344</v>
      </c>
      <c r="B357" s="28" t="s">
        <v>309</v>
      </c>
      <c r="C357" s="28" t="s">
        <v>436</v>
      </c>
      <c r="D357" s="8">
        <v>244</v>
      </c>
      <c r="E357" s="9" t="s">
        <v>142</v>
      </c>
      <c r="F357" s="20">
        <v>2</v>
      </c>
      <c r="G357" s="20">
        <v>2</v>
      </c>
      <c r="H357" s="75">
        <f t="shared" si="13"/>
        <v>100</v>
      </c>
    </row>
    <row r="358" spans="1:8" ht="24">
      <c r="A358" s="8">
        <v>345</v>
      </c>
      <c r="B358" s="28" t="s">
        <v>309</v>
      </c>
      <c r="C358" s="28" t="s">
        <v>425</v>
      </c>
      <c r="D358" s="8"/>
      <c r="E358" s="9" t="s">
        <v>426</v>
      </c>
      <c r="F358" s="20">
        <f>F359+F362</f>
        <v>320.5</v>
      </c>
      <c r="G358" s="20">
        <f>G359+G362</f>
        <v>298</v>
      </c>
      <c r="H358" s="75">
        <f t="shared" si="13"/>
        <v>92.97971918876755</v>
      </c>
    </row>
    <row r="359" spans="1:8" ht="12.75">
      <c r="A359" s="8">
        <v>346</v>
      </c>
      <c r="B359" s="28" t="s">
        <v>309</v>
      </c>
      <c r="C359" s="28" t="s">
        <v>425</v>
      </c>
      <c r="D359" s="8">
        <v>110</v>
      </c>
      <c r="E359" s="9" t="s">
        <v>82</v>
      </c>
      <c r="F359" s="20">
        <f>F360+F361</f>
        <v>137</v>
      </c>
      <c r="G359" s="20">
        <f>G360+G361</f>
        <v>128.4</v>
      </c>
      <c r="H359" s="75">
        <f t="shared" si="13"/>
        <v>93.72262773722628</v>
      </c>
    </row>
    <row r="360" spans="1:8" ht="12.75">
      <c r="A360" s="8">
        <v>347</v>
      </c>
      <c r="B360" s="28"/>
      <c r="C360" s="28"/>
      <c r="D360" s="8">
        <v>111</v>
      </c>
      <c r="E360" s="9" t="s">
        <v>107</v>
      </c>
      <c r="F360" s="20">
        <v>105.2</v>
      </c>
      <c r="G360" s="20">
        <v>98.6</v>
      </c>
      <c r="H360" s="75">
        <f t="shared" si="13"/>
        <v>93.72623574144487</v>
      </c>
    </row>
    <row r="361" spans="1:8" ht="36">
      <c r="A361" s="8">
        <v>348</v>
      </c>
      <c r="B361" s="28"/>
      <c r="C361" s="28"/>
      <c r="D361" s="8">
        <v>119</v>
      </c>
      <c r="E361" s="9" t="s">
        <v>109</v>
      </c>
      <c r="F361" s="20">
        <v>31.8</v>
      </c>
      <c r="G361" s="20">
        <v>29.8</v>
      </c>
      <c r="H361" s="75">
        <f t="shared" si="13"/>
        <v>93.71069182389937</v>
      </c>
    </row>
    <row r="362" spans="1:8" ht="12.75">
      <c r="A362" s="8">
        <v>349</v>
      </c>
      <c r="B362" s="28"/>
      <c r="C362" s="28"/>
      <c r="D362" s="8">
        <v>622</v>
      </c>
      <c r="E362" s="9" t="s">
        <v>389</v>
      </c>
      <c r="F362" s="20">
        <v>183.5</v>
      </c>
      <c r="G362" s="20">
        <v>169.6</v>
      </c>
      <c r="H362" s="75">
        <f t="shared" si="13"/>
        <v>92.42506811989101</v>
      </c>
    </row>
    <row r="363" spans="1:10" ht="48">
      <c r="A363" s="18">
        <v>350</v>
      </c>
      <c r="B363" s="27" t="s">
        <v>309</v>
      </c>
      <c r="C363" s="27" t="s">
        <v>242</v>
      </c>
      <c r="D363" s="18"/>
      <c r="E363" s="19" t="s">
        <v>96</v>
      </c>
      <c r="F363" s="15">
        <f>F364</f>
        <v>54.3</v>
      </c>
      <c r="G363" s="15">
        <f>G364</f>
        <v>54.3</v>
      </c>
      <c r="H363" s="73">
        <f t="shared" si="13"/>
        <v>100</v>
      </c>
      <c r="I363" s="69"/>
      <c r="J363" s="70"/>
    </row>
    <row r="364" spans="1:10" ht="12.75">
      <c r="A364" s="8">
        <v>351</v>
      </c>
      <c r="B364" s="28" t="s">
        <v>309</v>
      </c>
      <c r="C364" s="28" t="s">
        <v>243</v>
      </c>
      <c r="D364" s="8"/>
      <c r="E364" s="9" t="s">
        <v>46</v>
      </c>
      <c r="F364" s="20">
        <f>F365</f>
        <v>54.3</v>
      </c>
      <c r="G364" s="20">
        <f>G365</f>
        <v>54.3</v>
      </c>
      <c r="H364" s="75">
        <f t="shared" si="13"/>
        <v>100</v>
      </c>
      <c r="I364" s="69"/>
      <c r="J364" s="70"/>
    </row>
    <row r="365" spans="1:10" ht="24">
      <c r="A365" s="8">
        <v>352</v>
      </c>
      <c r="B365" s="28" t="s">
        <v>309</v>
      </c>
      <c r="C365" s="28" t="s">
        <v>243</v>
      </c>
      <c r="D365" s="8">
        <v>240</v>
      </c>
      <c r="E365" s="9" t="s">
        <v>100</v>
      </c>
      <c r="F365" s="20">
        <f>F366+F367</f>
        <v>54.3</v>
      </c>
      <c r="G365" s="20">
        <f>G366+G367</f>
        <v>54.3</v>
      </c>
      <c r="H365" s="75">
        <f t="shared" si="13"/>
        <v>100</v>
      </c>
      <c r="I365" s="69"/>
      <c r="J365" s="70"/>
    </row>
    <row r="366" spans="1:10" ht="24">
      <c r="A366" s="8">
        <v>353</v>
      </c>
      <c r="B366" s="28"/>
      <c r="C366" s="28"/>
      <c r="D366" s="8">
        <v>242</v>
      </c>
      <c r="E366" s="9" t="s">
        <v>438</v>
      </c>
      <c r="F366" s="20">
        <v>48.3</v>
      </c>
      <c r="G366" s="20">
        <v>48.3</v>
      </c>
      <c r="H366" s="75">
        <f t="shared" si="13"/>
        <v>100</v>
      </c>
      <c r="I366" s="71"/>
      <c r="J366" s="70"/>
    </row>
    <row r="367" spans="1:10" ht="12.75">
      <c r="A367" s="8">
        <v>354</v>
      </c>
      <c r="B367" s="48"/>
      <c r="C367" s="48"/>
      <c r="D367" s="8">
        <v>244</v>
      </c>
      <c r="E367" s="9" t="s">
        <v>142</v>
      </c>
      <c r="F367" s="20">
        <v>6</v>
      </c>
      <c r="G367" s="20">
        <v>6</v>
      </c>
      <c r="H367" s="75">
        <f t="shared" si="13"/>
        <v>100</v>
      </c>
      <c r="I367" s="69"/>
      <c r="J367" s="70"/>
    </row>
    <row r="368" spans="1:8" ht="12.75">
      <c r="A368" s="18">
        <v>355</v>
      </c>
      <c r="B368" s="61" t="s">
        <v>309</v>
      </c>
      <c r="C368" s="62" t="s">
        <v>361</v>
      </c>
      <c r="D368" s="18"/>
      <c r="E368" s="19" t="s">
        <v>39</v>
      </c>
      <c r="F368" s="15">
        <f>F369</f>
        <v>177.1</v>
      </c>
      <c r="G368" s="15">
        <f>G369</f>
        <v>177.1</v>
      </c>
      <c r="H368" s="73">
        <f t="shared" si="13"/>
        <v>100</v>
      </c>
    </row>
    <row r="369" spans="1:8" ht="48">
      <c r="A369" s="8">
        <v>356</v>
      </c>
      <c r="B369" s="29" t="s">
        <v>309</v>
      </c>
      <c r="C369" s="29" t="s">
        <v>422</v>
      </c>
      <c r="D369" s="9"/>
      <c r="E369" s="9" t="s">
        <v>423</v>
      </c>
      <c r="F369" s="20">
        <f>F370+F371</f>
        <v>177.1</v>
      </c>
      <c r="G369" s="20">
        <f>G370+G371</f>
        <v>177.1</v>
      </c>
      <c r="H369" s="75">
        <f t="shared" si="13"/>
        <v>100</v>
      </c>
    </row>
    <row r="370" spans="1:8" ht="12.75">
      <c r="A370" s="8">
        <v>357</v>
      </c>
      <c r="B370" s="29" t="s">
        <v>309</v>
      </c>
      <c r="C370" s="29" t="s">
        <v>422</v>
      </c>
      <c r="D370" s="8">
        <v>244</v>
      </c>
      <c r="E370" s="9" t="s">
        <v>142</v>
      </c>
      <c r="F370" s="20">
        <v>130.1</v>
      </c>
      <c r="G370" s="20">
        <v>130.1</v>
      </c>
      <c r="H370" s="75">
        <f t="shared" si="13"/>
        <v>100</v>
      </c>
    </row>
    <row r="371" spans="1:8" ht="12.75">
      <c r="A371" s="8">
        <v>358</v>
      </c>
      <c r="B371" s="63"/>
      <c r="C371" s="63"/>
      <c r="D371" s="8">
        <v>612</v>
      </c>
      <c r="E371" s="9" t="s">
        <v>159</v>
      </c>
      <c r="F371" s="20">
        <v>47</v>
      </c>
      <c r="G371" s="20">
        <v>47</v>
      </c>
      <c r="H371" s="75">
        <f t="shared" si="13"/>
        <v>100</v>
      </c>
    </row>
    <row r="372" spans="1:9" ht="12.75">
      <c r="A372" s="18">
        <v>359</v>
      </c>
      <c r="B372" s="27" t="s">
        <v>310</v>
      </c>
      <c r="C372" s="27"/>
      <c r="D372" s="19"/>
      <c r="E372" s="19" t="s">
        <v>126</v>
      </c>
      <c r="F372" s="15">
        <f>F373+F391+F416</f>
        <v>18172.1</v>
      </c>
      <c r="G372" s="15">
        <f>G373+G391+G416</f>
        <v>15921.699999999999</v>
      </c>
      <c r="H372" s="73">
        <f t="shared" si="13"/>
        <v>87.61618084866362</v>
      </c>
      <c r="I372" s="57"/>
    </row>
    <row r="373" spans="1:8" ht="24">
      <c r="A373" s="8">
        <v>360</v>
      </c>
      <c r="B373" s="28" t="s">
        <v>310</v>
      </c>
      <c r="C373" s="28" t="s">
        <v>201</v>
      </c>
      <c r="D373" s="8"/>
      <c r="E373" s="9" t="s">
        <v>174</v>
      </c>
      <c r="F373" s="20">
        <f>F374</f>
        <v>2073.2</v>
      </c>
      <c r="G373" s="20">
        <f>G374</f>
        <v>2058.8</v>
      </c>
      <c r="H373" s="75">
        <f t="shared" si="13"/>
        <v>99.30542157051903</v>
      </c>
    </row>
    <row r="374" spans="1:8" ht="24">
      <c r="A374" s="18">
        <v>361</v>
      </c>
      <c r="B374" s="27" t="s">
        <v>310</v>
      </c>
      <c r="C374" s="27" t="s">
        <v>253</v>
      </c>
      <c r="D374" s="18"/>
      <c r="E374" s="19" t="s">
        <v>131</v>
      </c>
      <c r="F374" s="15">
        <f>F375+F377+F379+F381+F384+F389</f>
        <v>2073.2</v>
      </c>
      <c r="G374" s="15">
        <f>G375+G377+G379+G381+G384+G389</f>
        <v>2058.8</v>
      </c>
      <c r="H374" s="73">
        <f t="shared" si="13"/>
        <v>99.30542157051903</v>
      </c>
    </row>
    <row r="375" spans="1:8" ht="36">
      <c r="A375" s="8">
        <v>362</v>
      </c>
      <c r="B375" s="28" t="s">
        <v>310</v>
      </c>
      <c r="C375" s="28" t="s">
        <v>254</v>
      </c>
      <c r="D375" s="8"/>
      <c r="E375" s="9" t="s">
        <v>353</v>
      </c>
      <c r="F375" s="20">
        <f>F376</f>
        <v>820.9</v>
      </c>
      <c r="G375" s="20">
        <f>G376</f>
        <v>820.9</v>
      </c>
      <c r="H375" s="75">
        <f t="shared" si="13"/>
        <v>100</v>
      </c>
    </row>
    <row r="376" spans="1:8" ht="12.75">
      <c r="A376" s="8">
        <v>363</v>
      </c>
      <c r="B376" s="28" t="s">
        <v>310</v>
      </c>
      <c r="C376" s="28" t="s">
        <v>254</v>
      </c>
      <c r="D376" s="8">
        <v>244</v>
      </c>
      <c r="E376" s="9" t="s">
        <v>142</v>
      </c>
      <c r="F376" s="20">
        <v>820.9</v>
      </c>
      <c r="G376" s="20">
        <v>820.9</v>
      </c>
      <c r="H376" s="75">
        <f t="shared" si="13"/>
        <v>100</v>
      </c>
    </row>
    <row r="377" spans="1:8" ht="12.75">
      <c r="A377" s="8">
        <v>364</v>
      </c>
      <c r="B377" s="28" t="s">
        <v>310</v>
      </c>
      <c r="C377" s="28" t="s">
        <v>387</v>
      </c>
      <c r="D377" s="8"/>
      <c r="E377" s="9" t="s">
        <v>388</v>
      </c>
      <c r="F377" s="20">
        <f>F378</f>
        <v>28.6</v>
      </c>
      <c r="G377" s="20">
        <f>G378</f>
        <v>28.6</v>
      </c>
      <c r="H377" s="75">
        <f t="shared" si="13"/>
        <v>100</v>
      </c>
    </row>
    <row r="378" spans="1:8" ht="12.75">
      <c r="A378" s="8">
        <v>365</v>
      </c>
      <c r="B378" s="28" t="s">
        <v>310</v>
      </c>
      <c r="C378" s="28" t="s">
        <v>387</v>
      </c>
      <c r="D378" s="8">
        <v>244</v>
      </c>
      <c r="E378" s="9" t="s">
        <v>142</v>
      </c>
      <c r="F378" s="20">
        <v>28.6</v>
      </c>
      <c r="G378" s="20">
        <v>28.6</v>
      </c>
      <c r="H378" s="75">
        <f t="shared" si="13"/>
        <v>100</v>
      </c>
    </row>
    <row r="379" spans="1:8" ht="36">
      <c r="A379" s="8">
        <v>366</v>
      </c>
      <c r="B379" s="28" t="s">
        <v>310</v>
      </c>
      <c r="C379" s="28" t="s">
        <v>255</v>
      </c>
      <c r="D379" s="8"/>
      <c r="E379" s="9" t="s">
        <v>132</v>
      </c>
      <c r="F379" s="20">
        <f>F380</f>
        <v>369</v>
      </c>
      <c r="G379" s="20">
        <f>G380</f>
        <v>369</v>
      </c>
      <c r="H379" s="75">
        <f t="shared" si="13"/>
        <v>100</v>
      </c>
    </row>
    <row r="380" spans="1:8" ht="12.75">
      <c r="A380" s="8">
        <v>367</v>
      </c>
      <c r="B380" s="28" t="s">
        <v>310</v>
      </c>
      <c r="C380" s="28" t="s">
        <v>255</v>
      </c>
      <c r="D380" s="8">
        <v>244</v>
      </c>
      <c r="E380" s="9" t="s">
        <v>142</v>
      </c>
      <c r="F380" s="20">
        <v>369</v>
      </c>
      <c r="G380" s="20">
        <v>369</v>
      </c>
      <c r="H380" s="75">
        <f t="shared" si="13"/>
        <v>100</v>
      </c>
    </row>
    <row r="381" spans="1:8" ht="48">
      <c r="A381" s="8">
        <v>368</v>
      </c>
      <c r="B381" s="28" t="s">
        <v>310</v>
      </c>
      <c r="C381" s="28" t="s">
        <v>256</v>
      </c>
      <c r="D381" s="8"/>
      <c r="E381" s="9" t="s">
        <v>133</v>
      </c>
      <c r="F381" s="20">
        <f>F382+F383</f>
        <v>405.3</v>
      </c>
      <c r="G381" s="20">
        <f>G382+G383</f>
        <v>405.3</v>
      </c>
      <c r="H381" s="75">
        <f t="shared" si="13"/>
        <v>100</v>
      </c>
    </row>
    <row r="382" spans="1:8" ht="12.75">
      <c r="A382" s="8">
        <v>369</v>
      </c>
      <c r="B382" s="28" t="s">
        <v>310</v>
      </c>
      <c r="C382" s="28" t="s">
        <v>256</v>
      </c>
      <c r="D382" s="8">
        <v>244</v>
      </c>
      <c r="E382" s="9" t="s">
        <v>142</v>
      </c>
      <c r="F382" s="20">
        <v>228.8</v>
      </c>
      <c r="G382" s="20">
        <v>228.8</v>
      </c>
      <c r="H382" s="75">
        <f t="shared" si="13"/>
        <v>100</v>
      </c>
    </row>
    <row r="383" spans="1:8" ht="12.75">
      <c r="A383" s="8">
        <v>370</v>
      </c>
      <c r="B383" s="28"/>
      <c r="C383" s="28"/>
      <c r="D383" s="8">
        <v>612</v>
      </c>
      <c r="E383" s="9" t="s">
        <v>159</v>
      </c>
      <c r="F383" s="20">
        <v>176.5</v>
      </c>
      <c r="G383" s="20">
        <v>176.5</v>
      </c>
      <c r="H383" s="75">
        <f t="shared" si="13"/>
        <v>100</v>
      </c>
    </row>
    <row r="384" spans="1:8" ht="24">
      <c r="A384" s="8">
        <v>371</v>
      </c>
      <c r="B384" s="28" t="s">
        <v>310</v>
      </c>
      <c r="C384" s="28" t="s">
        <v>390</v>
      </c>
      <c r="D384" s="8"/>
      <c r="E384" s="9" t="s">
        <v>391</v>
      </c>
      <c r="F384" s="20">
        <f>F385+F388</f>
        <v>400</v>
      </c>
      <c r="G384" s="20">
        <f>G385+G388</f>
        <v>385.6</v>
      </c>
      <c r="H384" s="75">
        <f t="shared" si="13"/>
        <v>96.4</v>
      </c>
    </row>
    <row r="385" spans="1:8" ht="12.75">
      <c r="A385" s="8">
        <v>372</v>
      </c>
      <c r="B385" s="28" t="s">
        <v>310</v>
      </c>
      <c r="C385" s="28" t="s">
        <v>390</v>
      </c>
      <c r="D385" s="8">
        <v>110</v>
      </c>
      <c r="E385" s="9" t="s">
        <v>82</v>
      </c>
      <c r="F385" s="20">
        <f>F386+F387</f>
        <v>266.7</v>
      </c>
      <c r="G385" s="20">
        <f>G386+G387</f>
        <v>252.3</v>
      </c>
      <c r="H385" s="75">
        <f t="shared" si="13"/>
        <v>94.60067491563555</v>
      </c>
    </row>
    <row r="386" spans="1:8" ht="12.75">
      <c r="A386" s="8">
        <v>373</v>
      </c>
      <c r="B386" s="28"/>
      <c r="C386" s="28"/>
      <c r="D386" s="8">
        <v>111</v>
      </c>
      <c r="E386" s="9" t="s">
        <v>107</v>
      </c>
      <c r="F386" s="20">
        <v>204.8</v>
      </c>
      <c r="G386" s="20">
        <v>193.8</v>
      </c>
      <c r="H386" s="75">
        <f t="shared" si="13"/>
        <v>94.62890625</v>
      </c>
    </row>
    <row r="387" spans="1:8" ht="30.75" customHeight="1">
      <c r="A387" s="8">
        <v>374</v>
      </c>
      <c r="B387" s="28"/>
      <c r="C387" s="28"/>
      <c r="D387" s="8">
        <v>119</v>
      </c>
      <c r="E387" s="9" t="s">
        <v>392</v>
      </c>
      <c r="F387" s="20">
        <v>61.9</v>
      </c>
      <c r="G387" s="20">
        <v>58.5</v>
      </c>
      <c r="H387" s="75">
        <f t="shared" si="13"/>
        <v>94.50726978998385</v>
      </c>
    </row>
    <row r="388" spans="1:8" ht="12.75">
      <c r="A388" s="8">
        <v>375</v>
      </c>
      <c r="B388" s="28"/>
      <c r="C388" s="28"/>
      <c r="D388" s="8">
        <v>622</v>
      </c>
      <c r="E388" s="9" t="s">
        <v>389</v>
      </c>
      <c r="F388" s="20">
        <v>133.3</v>
      </c>
      <c r="G388" s="20">
        <v>133.3</v>
      </c>
      <c r="H388" s="75">
        <f t="shared" si="13"/>
        <v>100</v>
      </c>
    </row>
    <row r="389" spans="1:8" ht="36">
      <c r="A389" s="8">
        <v>376</v>
      </c>
      <c r="B389" s="28" t="s">
        <v>310</v>
      </c>
      <c r="C389" s="28" t="s">
        <v>450</v>
      </c>
      <c r="D389" s="8"/>
      <c r="E389" s="9" t="s">
        <v>451</v>
      </c>
      <c r="F389" s="20">
        <f>F390</f>
        <v>49.4</v>
      </c>
      <c r="G389" s="20">
        <f>G390</f>
        <v>49.4</v>
      </c>
      <c r="H389" s="75">
        <f aca="true" t="shared" si="14" ref="H389:H446">G389/F389*100</f>
        <v>100</v>
      </c>
    </row>
    <row r="390" spans="1:8" ht="12.75">
      <c r="A390" s="8">
        <v>377</v>
      </c>
      <c r="B390" s="28" t="s">
        <v>310</v>
      </c>
      <c r="C390" s="28" t="s">
        <v>450</v>
      </c>
      <c r="D390" s="8">
        <v>244</v>
      </c>
      <c r="E390" s="9" t="s">
        <v>142</v>
      </c>
      <c r="F390" s="20">
        <v>49.4</v>
      </c>
      <c r="G390" s="20">
        <v>49.4</v>
      </c>
      <c r="H390" s="75">
        <f t="shared" si="14"/>
        <v>100</v>
      </c>
    </row>
    <row r="391" spans="1:8" ht="36">
      <c r="A391" s="8">
        <v>378</v>
      </c>
      <c r="B391" s="28" t="s">
        <v>310</v>
      </c>
      <c r="C391" s="28" t="s">
        <v>236</v>
      </c>
      <c r="D391" s="8"/>
      <c r="E391" s="9" t="s">
        <v>172</v>
      </c>
      <c r="F391" s="20">
        <f>F392+F413</f>
        <v>15947.3</v>
      </c>
      <c r="G391" s="20">
        <f>G392+G413</f>
        <v>13711.3</v>
      </c>
      <c r="H391" s="75">
        <f t="shared" si="14"/>
        <v>85.97881773090116</v>
      </c>
    </row>
    <row r="392" spans="1:8" ht="36">
      <c r="A392" s="18">
        <v>379</v>
      </c>
      <c r="B392" s="27" t="s">
        <v>310</v>
      </c>
      <c r="C392" s="27" t="s">
        <v>251</v>
      </c>
      <c r="D392" s="8"/>
      <c r="E392" s="19" t="s">
        <v>91</v>
      </c>
      <c r="F392" s="15">
        <f>F393+F401+F403+F408+F410</f>
        <v>15902.3</v>
      </c>
      <c r="G392" s="15">
        <f>G393+G401+G403+G408+G410</f>
        <v>13668.699999999999</v>
      </c>
      <c r="H392" s="73">
        <f t="shared" si="14"/>
        <v>85.95423303547285</v>
      </c>
    </row>
    <row r="393" spans="1:9" ht="27.75" customHeight="1">
      <c r="A393" s="8">
        <v>380</v>
      </c>
      <c r="B393" s="28" t="s">
        <v>310</v>
      </c>
      <c r="C393" s="28" t="s">
        <v>252</v>
      </c>
      <c r="D393" s="8"/>
      <c r="E393" s="9" t="s">
        <v>48</v>
      </c>
      <c r="F393" s="20">
        <f>F394+F397+F400</f>
        <v>12536.300000000001</v>
      </c>
      <c r="G393" s="20">
        <f>G394+G397+G400</f>
        <v>12392.7</v>
      </c>
      <c r="H393" s="75">
        <f t="shared" si="14"/>
        <v>98.85452645517418</v>
      </c>
      <c r="I393" s="59"/>
    </row>
    <row r="394" spans="1:8" ht="12.75">
      <c r="A394" s="8">
        <v>381</v>
      </c>
      <c r="B394" s="28" t="s">
        <v>310</v>
      </c>
      <c r="C394" s="28" t="s">
        <v>252</v>
      </c>
      <c r="D394" s="8">
        <v>110</v>
      </c>
      <c r="E394" s="9" t="s">
        <v>82</v>
      </c>
      <c r="F394" s="20">
        <f>F395+F396</f>
        <v>11458.400000000001</v>
      </c>
      <c r="G394" s="20">
        <f>G395+G396</f>
        <v>11409.7</v>
      </c>
      <c r="H394" s="75">
        <f t="shared" si="14"/>
        <v>99.57498429100048</v>
      </c>
    </row>
    <row r="395" spans="1:9" ht="12.75">
      <c r="A395" s="8">
        <v>382</v>
      </c>
      <c r="B395" s="28"/>
      <c r="C395" s="28"/>
      <c r="D395" s="8">
        <v>111</v>
      </c>
      <c r="E395" s="9" t="s">
        <v>107</v>
      </c>
      <c r="F395" s="20">
        <v>8800.6</v>
      </c>
      <c r="G395" s="20">
        <v>8800.5</v>
      </c>
      <c r="H395" s="75">
        <f t="shared" si="14"/>
        <v>99.9988637138377</v>
      </c>
      <c r="I395" s="49"/>
    </row>
    <row r="396" spans="1:8" ht="26.25" customHeight="1">
      <c r="A396" s="8">
        <v>383</v>
      </c>
      <c r="B396" s="28"/>
      <c r="C396" s="28"/>
      <c r="D396" s="8">
        <v>119</v>
      </c>
      <c r="E396" s="9" t="s">
        <v>109</v>
      </c>
      <c r="F396" s="20">
        <v>2657.8</v>
      </c>
      <c r="G396" s="20">
        <v>2609.2</v>
      </c>
      <c r="H396" s="75">
        <f t="shared" si="14"/>
        <v>98.1714199714049</v>
      </c>
    </row>
    <row r="397" spans="1:8" ht="24">
      <c r="A397" s="8">
        <v>384</v>
      </c>
      <c r="B397" s="28"/>
      <c r="C397" s="28"/>
      <c r="D397" s="8">
        <v>240</v>
      </c>
      <c r="E397" s="9" t="s">
        <v>81</v>
      </c>
      <c r="F397" s="20">
        <f>F398+F399</f>
        <v>1019.4000000000001</v>
      </c>
      <c r="G397" s="20">
        <f>G398+G399</f>
        <v>924.5</v>
      </c>
      <c r="H397" s="75">
        <f t="shared" si="14"/>
        <v>90.6906023150873</v>
      </c>
    </row>
    <row r="398" spans="1:8" ht="24">
      <c r="A398" s="8">
        <v>385</v>
      </c>
      <c r="B398" s="28"/>
      <c r="C398" s="28"/>
      <c r="D398" s="8">
        <v>242</v>
      </c>
      <c r="E398" s="9" t="s">
        <v>2</v>
      </c>
      <c r="F398" s="20">
        <v>239.2</v>
      </c>
      <c r="G398" s="20">
        <v>238.2</v>
      </c>
      <c r="H398" s="75">
        <f t="shared" si="14"/>
        <v>99.5819397993311</v>
      </c>
    </row>
    <row r="399" spans="1:8" ht="12.75">
      <c r="A399" s="8">
        <v>386</v>
      </c>
      <c r="B399" s="28"/>
      <c r="C399" s="28"/>
      <c r="D399" s="8">
        <v>244</v>
      </c>
      <c r="E399" s="9" t="s">
        <v>142</v>
      </c>
      <c r="F399" s="20">
        <v>780.2</v>
      </c>
      <c r="G399" s="20">
        <v>686.3</v>
      </c>
      <c r="H399" s="75">
        <f t="shared" si="14"/>
        <v>87.96462445526787</v>
      </c>
    </row>
    <row r="400" spans="1:8" ht="12.75">
      <c r="A400" s="8">
        <v>387</v>
      </c>
      <c r="B400" s="28"/>
      <c r="C400" s="28"/>
      <c r="D400" s="8">
        <v>851</v>
      </c>
      <c r="E400" s="9" t="s">
        <v>44</v>
      </c>
      <c r="F400" s="20">
        <v>58.5</v>
      </c>
      <c r="G400" s="20">
        <v>58.5</v>
      </c>
      <c r="H400" s="75">
        <f t="shared" si="14"/>
        <v>100</v>
      </c>
    </row>
    <row r="401" spans="1:8" ht="48">
      <c r="A401" s="8">
        <v>388</v>
      </c>
      <c r="B401" s="28" t="s">
        <v>310</v>
      </c>
      <c r="C401" s="28" t="s">
        <v>436</v>
      </c>
      <c r="D401" s="8"/>
      <c r="E401" s="9" t="s">
        <v>437</v>
      </c>
      <c r="F401" s="20">
        <f>F402</f>
        <v>38.9</v>
      </c>
      <c r="G401" s="20">
        <f>G402</f>
        <v>38.9</v>
      </c>
      <c r="H401" s="75">
        <f t="shared" si="14"/>
        <v>100</v>
      </c>
    </row>
    <row r="402" spans="1:8" ht="12.75">
      <c r="A402" s="8">
        <v>389</v>
      </c>
      <c r="B402" s="28" t="s">
        <v>310</v>
      </c>
      <c r="C402" s="28" t="s">
        <v>436</v>
      </c>
      <c r="D402" s="8">
        <v>244</v>
      </c>
      <c r="E402" s="9" t="s">
        <v>142</v>
      </c>
      <c r="F402" s="20">
        <v>38.9</v>
      </c>
      <c r="G402" s="20">
        <v>38.9</v>
      </c>
      <c r="H402" s="75">
        <f t="shared" si="14"/>
        <v>100</v>
      </c>
    </row>
    <row r="403" spans="1:8" ht="48">
      <c r="A403" s="8">
        <v>390</v>
      </c>
      <c r="B403" s="28" t="s">
        <v>310</v>
      </c>
      <c r="C403" s="28" t="s">
        <v>257</v>
      </c>
      <c r="D403" s="8"/>
      <c r="E403" s="9" t="s">
        <v>49</v>
      </c>
      <c r="F403" s="20">
        <f>F404+F405+F407+F406</f>
        <v>546.9</v>
      </c>
      <c r="G403" s="20">
        <v>489.4</v>
      </c>
      <c r="H403" s="75">
        <f t="shared" si="14"/>
        <v>89.48619491680381</v>
      </c>
    </row>
    <row r="404" spans="1:8" ht="12.75">
      <c r="A404" s="8">
        <v>391</v>
      </c>
      <c r="B404" s="28" t="s">
        <v>310</v>
      </c>
      <c r="C404" s="28" t="s">
        <v>257</v>
      </c>
      <c r="D404" s="8">
        <v>244</v>
      </c>
      <c r="E404" s="9" t="s">
        <v>142</v>
      </c>
      <c r="F404" s="20">
        <v>395.7</v>
      </c>
      <c r="G404" s="20">
        <v>356.1</v>
      </c>
      <c r="H404" s="75">
        <f t="shared" si="14"/>
        <v>89.99241849886278</v>
      </c>
    </row>
    <row r="405" spans="1:8" ht="12.75">
      <c r="A405" s="8">
        <v>392</v>
      </c>
      <c r="B405" s="28"/>
      <c r="C405" s="28"/>
      <c r="D405" s="8">
        <v>350</v>
      </c>
      <c r="E405" s="9" t="s">
        <v>123</v>
      </c>
      <c r="F405" s="20">
        <v>39.4</v>
      </c>
      <c r="G405" s="20">
        <v>39.4</v>
      </c>
      <c r="H405" s="75">
        <f t="shared" si="14"/>
        <v>100</v>
      </c>
    </row>
    <row r="406" spans="1:8" ht="12.75">
      <c r="A406" s="8">
        <v>393</v>
      </c>
      <c r="B406" s="28"/>
      <c r="C406" s="28"/>
      <c r="D406" s="8">
        <v>612</v>
      </c>
      <c r="E406" s="9" t="s">
        <v>159</v>
      </c>
      <c r="F406" s="20">
        <v>30</v>
      </c>
      <c r="G406" s="20">
        <v>30</v>
      </c>
      <c r="H406" s="75">
        <f t="shared" si="14"/>
        <v>100</v>
      </c>
    </row>
    <row r="407" spans="1:8" ht="12.75">
      <c r="A407" s="8">
        <v>394</v>
      </c>
      <c r="B407" s="28"/>
      <c r="C407" s="28"/>
      <c r="D407" s="8">
        <v>622</v>
      </c>
      <c r="E407" s="9" t="s">
        <v>43</v>
      </c>
      <c r="F407" s="20">
        <v>81.8</v>
      </c>
      <c r="G407" s="20">
        <v>63.9</v>
      </c>
      <c r="H407" s="75">
        <f t="shared" si="14"/>
        <v>78.11735941320293</v>
      </c>
    </row>
    <row r="408" spans="1:8" ht="37.5" customHeight="1">
      <c r="A408" s="8">
        <v>395</v>
      </c>
      <c r="B408" s="28" t="s">
        <v>310</v>
      </c>
      <c r="C408" s="28" t="s">
        <v>258</v>
      </c>
      <c r="D408" s="8"/>
      <c r="E408" s="9" t="s">
        <v>336</v>
      </c>
      <c r="F408" s="20">
        <f>F409</f>
        <v>672.9</v>
      </c>
      <c r="G408" s="20">
        <f>G409</f>
        <v>672.9</v>
      </c>
      <c r="H408" s="75">
        <f t="shared" si="14"/>
        <v>100</v>
      </c>
    </row>
    <row r="409" spans="1:8" ht="12.75">
      <c r="A409" s="8">
        <v>396</v>
      </c>
      <c r="B409" s="28" t="s">
        <v>310</v>
      </c>
      <c r="C409" s="28" t="s">
        <v>258</v>
      </c>
      <c r="D409" s="8">
        <v>244</v>
      </c>
      <c r="E409" s="9" t="s">
        <v>142</v>
      </c>
      <c r="F409" s="20">
        <v>672.9</v>
      </c>
      <c r="G409" s="20">
        <v>672.9</v>
      </c>
      <c r="H409" s="75">
        <f t="shared" si="14"/>
        <v>100</v>
      </c>
    </row>
    <row r="410" spans="1:8" ht="36">
      <c r="A410" s="8">
        <v>397</v>
      </c>
      <c r="B410" s="28" t="s">
        <v>310</v>
      </c>
      <c r="C410" s="28" t="s">
        <v>259</v>
      </c>
      <c r="D410" s="8"/>
      <c r="E410" s="9" t="s">
        <v>336</v>
      </c>
      <c r="F410" s="20">
        <f>F411+F412</f>
        <v>2107.2999999999997</v>
      </c>
      <c r="G410" s="20">
        <f>G411+G412</f>
        <v>74.8</v>
      </c>
      <c r="H410" s="75">
        <f t="shared" si="14"/>
        <v>3.549565795093248</v>
      </c>
    </row>
    <row r="411" spans="1:8" ht="12.75">
      <c r="A411" s="8">
        <v>398</v>
      </c>
      <c r="B411" s="28" t="s">
        <v>310</v>
      </c>
      <c r="C411" s="28" t="s">
        <v>259</v>
      </c>
      <c r="D411" s="8">
        <v>244</v>
      </c>
      <c r="E411" s="9" t="s">
        <v>142</v>
      </c>
      <c r="F411" s="20">
        <v>1763.6</v>
      </c>
      <c r="G411" s="20">
        <v>74.8</v>
      </c>
      <c r="H411" s="75">
        <f t="shared" si="14"/>
        <v>4.24132456339306</v>
      </c>
    </row>
    <row r="412" spans="1:8" ht="12.75">
      <c r="A412" s="8">
        <v>399</v>
      </c>
      <c r="B412" s="28"/>
      <c r="C412" s="28"/>
      <c r="D412" s="8">
        <v>622</v>
      </c>
      <c r="E412" s="9" t="s">
        <v>43</v>
      </c>
      <c r="F412" s="20">
        <v>343.7</v>
      </c>
      <c r="G412" s="20">
        <v>0</v>
      </c>
      <c r="H412" s="75">
        <f t="shared" si="14"/>
        <v>0</v>
      </c>
    </row>
    <row r="413" spans="1:8" ht="41.25" customHeight="1">
      <c r="A413" s="18">
        <v>400</v>
      </c>
      <c r="B413" s="27" t="s">
        <v>310</v>
      </c>
      <c r="C413" s="27" t="s">
        <v>242</v>
      </c>
      <c r="D413" s="18"/>
      <c r="E413" s="19" t="s">
        <v>96</v>
      </c>
      <c r="F413" s="15">
        <f>F414</f>
        <v>45</v>
      </c>
      <c r="G413" s="15">
        <f>G414</f>
        <v>42.6</v>
      </c>
      <c r="H413" s="73">
        <f t="shared" si="14"/>
        <v>94.66666666666667</v>
      </c>
    </row>
    <row r="414" spans="1:8" ht="12.75">
      <c r="A414" s="8">
        <v>401</v>
      </c>
      <c r="B414" s="28" t="s">
        <v>310</v>
      </c>
      <c r="C414" s="28" t="s">
        <v>243</v>
      </c>
      <c r="D414" s="8"/>
      <c r="E414" s="9" t="s">
        <v>46</v>
      </c>
      <c r="F414" s="20">
        <f>F415</f>
        <v>45</v>
      </c>
      <c r="G414" s="20">
        <f>G415</f>
        <v>42.6</v>
      </c>
      <c r="H414" s="75">
        <f t="shared" si="14"/>
        <v>94.66666666666667</v>
      </c>
    </row>
    <row r="415" spans="1:8" ht="12.75">
      <c r="A415" s="8">
        <v>402</v>
      </c>
      <c r="B415" s="28" t="s">
        <v>310</v>
      </c>
      <c r="C415" s="28" t="s">
        <v>243</v>
      </c>
      <c r="D415" s="8">
        <v>244</v>
      </c>
      <c r="E415" s="9" t="s">
        <v>142</v>
      </c>
      <c r="F415" s="20">
        <v>45</v>
      </c>
      <c r="G415" s="20">
        <v>42.6</v>
      </c>
      <c r="H415" s="75">
        <f t="shared" si="14"/>
        <v>94.66666666666667</v>
      </c>
    </row>
    <row r="416" spans="1:8" s="40" customFormat="1" ht="12.75">
      <c r="A416" s="18">
        <v>403</v>
      </c>
      <c r="B416" s="27" t="s">
        <v>310</v>
      </c>
      <c r="C416" s="27" t="s">
        <v>361</v>
      </c>
      <c r="D416" s="18"/>
      <c r="E416" s="19" t="s">
        <v>39</v>
      </c>
      <c r="F416" s="15">
        <f>F417</f>
        <v>151.6</v>
      </c>
      <c r="G416" s="15">
        <f>G417</f>
        <v>151.6</v>
      </c>
      <c r="H416" s="73">
        <f t="shared" si="14"/>
        <v>100</v>
      </c>
    </row>
    <row r="417" spans="1:8" ht="48">
      <c r="A417" s="8">
        <v>404</v>
      </c>
      <c r="B417" s="28" t="s">
        <v>310</v>
      </c>
      <c r="C417" s="28" t="s">
        <v>422</v>
      </c>
      <c r="D417" s="8"/>
      <c r="E417" s="9" t="s">
        <v>423</v>
      </c>
      <c r="F417" s="20">
        <f>F418</f>
        <v>151.6</v>
      </c>
      <c r="G417" s="20">
        <f>G418</f>
        <v>151.6</v>
      </c>
      <c r="H417" s="75">
        <f t="shared" si="14"/>
        <v>100</v>
      </c>
    </row>
    <row r="418" spans="1:8" ht="12.75">
      <c r="A418" s="8">
        <v>405</v>
      </c>
      <c r="B418" s="28" t="s">
        <v>310</v>
      </c>
      <c r="C418" s="28" t="s">
        <v>361</v>
      </c>
      <c r="D418" s="8">
        <v>244</v>
      </c>
      <c r="E418" s="9" t="s">
        <v>142</v>
      </c>
      <c r="F418" s="20">
        <v>151.6</v>
      </c>
      <c r="G418" s="20">
        <v>151.6</v>
      </c>
      <c r="H418" s="75">
        <f t="shared" si="14"/>
        <v>100</v>
      </c>
    </row>
    <row r="419" spans="1:8" ht="12.75">
      <c r="A419" s="18">
        <v>406</v>
      </c>
      <c r="B419" s="27" t="s">
        <v>311</v>
      </c>
      <c r="C419" s="27"/>
      <c r="D419" s="18"/>
      <c r="E419" s="19" t="s">
        <v>26</v>
      </c>
      <c r="F419" s="15">
        <f>F420</f>
        <v>9840.2</v>
      </c>
      <c r="G419" s="15">
        <f>G420</f>
        <v>9727.300000000001</v>
      </c>
      <c r="H419" s="73">
        <f t="shared" si="14"/>
        <v>98.85266559622772</v>
      </c>
    </row>
    <row r="420" spans="1:8" ht="36">
      <c r="A420" s="8">
        <v>407</v>
      </c>
      <c r="B420" s="28" t="s">
        <v>311</v>
      </c>
      <c r="C420" s="28" t="s">
        <v>236</v>
      </c>
      <c r="D420" s="8"/>
      <c r="E420" s="9" t="s">
        <v>172</v>
      </c>
      <c r="F420" s="20">
        <f>F421</f>
        <v>9840.2</v>
      </c>
      <c r="G420" s="20">
        <f>G421</f>
        <v>9727.300000000001</v>
      </c>
      <c r="H420" s="75">
        <f t="shared" si="14"/>
        <v>98.85266559622772</v>
      </c>
    </row>
    <row r="421" spans="1:8" ht="36">
      <c r="A421" s="18">
        <v>408</v>
      </c>
      <c r="B421" s="27" t="s">
        <v>311</v>
      </c>
      <c r="C421" s="27" t="s">
        <v>260</v>
      </c>
      <c r="D421" s="18"/>
      <c r="E421" s="19" t="s">
        <v>92</v>
      </c>
      <c r="F421" s="15">
        <f>F422+F430+F439+F447</f>
        <v>9840.2</v>
      </c>
      <c r="G421" s="15">
        <f>G422+G430+G439+G447</f>
        <v>9727.300000000001</v>
      </c>
      <c r="H421" s="73">
        <f t="shared" si="14"/>
        <v>98.85266559622772</v>
      </c>
    </row>
    <row r="422" spans="1:8" ht="24">
      <c r="A422" s="8">
        <v>409</v>
      </c>
      <c r="B422" s="28" t="s">
        <v>311</v>
      </c>
      <c r="C422" s="28" t="s">
        <v>261</v>
      </c>
      <c r="D422" s="8"/>
      <c r="E422" s="9" t="s">
        <v>40</v>
      </c>
      <c r="F422" s="20">
        <f>F423+F427</f>
        <v>3376.7000000000003</v>
      </c>
      <c r="G422" s="20">
        <f>G423+G427</f>
        <v>3360.4</v>
      </c>
      <c r="H422" s="75">
        <f t="shared" si="14"/>
        <v>99.5172801847958</v>
      </c>
    </row>
    <row r="423" spans="1:8" ht="24">
      <c r="A423" s="8">
        <v>410</v>
      </c>
      <c r="B423" s="28" t="s">
        <v>311</v>
      </c>
      <c r="C423" s="28" t="s">
        <v>261</v>
      </c>
      <c r="D423" s="8">
        <v>120</v>
      </c>
      <c r="E423" s="9" t="s">
        <v>80</v>
      </c>
      <c r="F423" s="20">
        <f>F424+F426+F425</f>
        <v>3165.8</v>
      </c>
      <c r="G423" s="20">
        <f>G424+G426</f>
        <v>3160.2000000000003</v>
      </c>
      <c r="H423" s="75">
        <f t="shared" si="14"/>
        <v>99.82310948259524</v>
      </c>
    </row>
    <row r="424" spans="1:8" ht="12.75">
      <c r="A424" s="8">
        <v>411</v>
      </c>
      <c r="B424" s="28"/>
      <c r="C424" s="28"/>
      <c r="D424" s="8">
        <v>121</v>
      </c>
      <c r="E424" s="9" t="s">
        <v>134</v>
      </c>
      <c r="F424" s="20">
        <v>2431.8</v>
      </c>
      <c r="G424" s="20">
        <v>2431.8</v>
      </c>
      <c r="H424" s="75">
        <f t="shared" si="14"/>
        <v>100</v>
      </c>
    </row>
    <row r="425" spans="1:8" ht="24">
      <c r="A425" s="8">
        <v>412</v>
      </c>
      <c r="B425" s="28"/>
      <c r="C425" s="28"/>
      <c r="D425" s="8">
        <v>122</v>
      </c>
      <c r="E425" s="24" t="s">
        <v>165</v>
      </c>
      <c r="F425" s="20">
        <v>5.6</v>
      </c>
      <c r="G425" s="20">
        <v>0</v>
      </c>
      <c r="H425" s="75">
        <f t="shared" si="14"/>
        <v>0</v>
      </c>
    </row>
    <row r="426" spans="1:8" ht="36">
      <c r="A426" s="8">
        <v>413</v>
      </c>
      <c r="B426" s="28"/>
      <c r="C426" s="28"/>
      <c r="D426" s="8">
        <v>129</v>
      </c>
      <c r="E426" s="9" t="s">
        <v>104</v>
      </c>
      <c r="F426" s="20">
        <v>728.4</v>
      </c>
      <c r="G426" s="20">
        <v>728.4</v>
      </c>
      <c r="H426" s="75">
        <f t="shared" si="14"/>
        <v>100</v>
      </c>
    </row>
    <row r="427" spans="1:8" ht="24">
      <c r="A427" s="8">
        <v>414</v>
      </c>
      <c r="B427" s="28"/>
      <c r="C427" s="28"/>
      <c r="D427" s="8">
        <v>240</v>
      </c>
      <c r="E427" s="9" t="s">
        <v>81</v>
      </c>
      <c r="F427" s="20">
        <f>F428+F429</f>
        <v>210.89999999999998</v>
      </c>
      <c r="G427" s="20">
        <f>G428+G429</f>
        <v>200.20000000000002</v>
      </c>
      <c r="H427" s="75">
        <f t="shared" si="14"/>
        <v>94.92650545282126</v>
      </c>
    </row>
    <row r="428" spans="1:8" ht="24">
      <c r="A428" s="8">
        <v>415</v>
      </c>
      <c r="B428" s="28"/>
      <c r="C428" s="28"/>
      <c r="D428" s="8">
        <v>242</v>
      </c>
      <c r="E428" s="9" t="s">
        <v>2</v>
      </c>
      <c r="F428" s="20">
        <v>12.7</v>
      </c>
      <c r="G428" s="20">
        <v>12.4</v>
      </c>
      <c r="H428" s="75">
        <f t="shared" si="14"/>
        <v>97.63779527559055</v>
      </c>
    </row>
    <row r="429" spans="1:8" ht="12.75">
      <c r="A429" s="8">
        <v>416</v>
      </c>
      <c r="B429" s="28"/>
      <c r="C429" s="28"/>
      <c r="D429" s="8">
        <v>244</v>
      </c>
      <c r="E429" s="9" t="s">
        <v>142</v>
      </c>
      <c r="F429" s="20">
        <v>198.2</v>
      </c>
      <c r="G429" s="20">
        <v>187.8</v>
      </c>
      <c r="H429" s="75">
        <f t="shared" si="14"/>
        <v>94.75277497477296</v>
      </c>
    </row>
    <row r="430" spans="1:8" ht="12.75">
      <c r="A430" s="8">
        <v>417</v>
      </c>
      <c r="B430" s="28" t="s">
        <v>311</v>
      </c>
      <c r="C430" s="28" t="s">
        <v>262</v>
      </c>
      <c r="D430" s="8"/>
      <c r="E430" s="9" t="s">
        <v>78</v>
      </c>
      <c r="F430" s="20">
        <f>F431+F435+F438</f>
        <v>3286</v>
      </c>
      <c r="G430" s="20">
        <f>G431+G435+G438</f>
        <v>3248.2</v>
      </c>
      <c r="H430" s="75">
        <f t="shared" si="14"/>
        <v>98.8496652465003</v>
      </c>
    </row>
    <row r="431" spans="1:8" ht="12.75">
      <c r="A431" s="8">
        <v>418</v>
      </c>
      <c r="B431" s="28" t="s">
        <v>311</v>
      </c>
      <c r="C431" s="28" t="s">
        <v>262</v>
      </c>
      <c r="D431" s="8">
        <v>110</v>
      </c>
      <c r="E431" s="9" t="s">
        <v>82</v>
      </c>
      <c r="F431" s="20">
        <f>F432+F433+F434</f>
        <v>2654.4</v>
      </c>
      <c r="G431" s="20">
        <f>G432+G433+G434</f>
        <v>2651.9</v>
      </c>
      <c r="H431" s="75">
        <f t="shared" si="14"/>
        <v>99.90581675708258</v>
      </c>
    </row>
    <row r="432" spans="1:8" ht="12.75">
      <c r="A432" s="8">
        <v>419</v>
      </c>
      <c r="B432" s="28"/>
      <c r="C432" s="28"/>
      <c r="D432" s="8">
        <v>111</v>
      </c>
      <c r="E432" s="9" t="s">
        <v>107</v>
      </c>
      <c r="F432" s="20">
        <v>2025.4</v>
      </c>
      <c r="G432" s="20">
        <v>2025.4</v>
      </c>
      <c r="H432" s="75">
        <f t="shared" si="14"/>
        <v>100</v>
      </c>
    </row>
    <row r="433" spans="1:8" ht="24">
      <c r="A433" s="8">
        <v>420</v>
      </c>
      <c r="B433" s="28"/>
      <c r="C433" s="28"/>
      <c r="D433" s="8">
        <v>112</v>
      </c>
      <c r="E433" s="9" t="s">
        <v>129</v>
      </c>
      <c r="F433" s="20">
        <v>4.3</v>
      </c>
      <c r="G433" s="20">
        <v>1.8</v>
      </c>
      <c r="H433" s="75">
        <f t="shared" si="14"/>
        <v>41.86046511627907</v>
      </c>
    </row>
    <row r="434" spans="1:8" ht="36">
      <c r="A434" s="8">
        <v>421</v>
      </c>
      <c r="B434" s="28"/>
      <c r="C434" s="28"/>
      <c r="D434" s="8">
        <v>119</v>
      </c>
      <c r="E434" s="9" t="s">
        <v>109</v>
      </c>
      <c r="F434" s="20">
        <v>624.7</v>
      </c>
      <c r="G434" s="20">
        <v>624.7</v>
      </c>
      <c r="H434" s="75">
        <f t="shared" si="14"/>
        <v>100</v>
      </c>
    </row>
    <row r="435" spans="1:8" ht="24">
      <c r="A435" s="8">
        <v>422</v>
      </c>
      <c r="B435" s="28"/>
      <c r="C435" s="28"/>
      <c r="D435" s="8">
        <v>240</v>
      </c>
      <c r="E435" s="9" t="s">
        <v>81</v>
      </c>
      <c r="F435" s="20">
        <f>F436+F437</f>
        <v>630.6</v>
      </c>
      <c r="G435" s="20">
        <f>G436+G437</f>
        <v>595.3</v>
      </c>
      <c r="H435" s="75">
        <f t="shared" si="14"/>
        <v>94.4021566761814</v>
      </c>
    </row>
    <row r="436" spans="1:8" ht="24">
      <c r="A436" s="8">
        <v>423</v>
      </c>
      <c r="B436" s="28"/>
      <c r="C436" s="28"/>
      <c r="D436" s="8">
        <v>242</v>
      </c>
      <c r="E436" s="9" t="s">
        <v>2</v>
      </c>
      <c r="F436" s="20">
        <v>438.8</v>
      </c>
      <c r="G436" s="20">
        <v>438.8</v>
      </c>
      <c r="H436" s="75">
        <f t="shared" si="14"/>
        <v>100</v>
      </c>
    </row>
    <row r="437" spans="1:8" ht="12.75">
      <c r="A437" s="8">
        <v>424</v>
      </c>
      <c r="B437" s="28"/>
      <c r="C437" s="28"/>
      <c r="D437" s="8">
        <v>244</v>
      </c>
      <c r="E437" s="9" t="s">
        <v>142</v>
      </c>
      <c r="F437" s="20">
        <v>191.8</v>
      </c>
      <c r="G437" s="20">
        <v>156.5</v>
      </c>
      <c r="H437" s="75">
        <f t="shared" si="14"/>
        <v>81.59541188738268</v>
      </c>
    </row>
    <row r="438" spans="1:8" ht="12.75">
      <c r="A438" s="8">
        <v>425</v>
      </c>
      <c r="B438" s="28"/>
      <c r="C438" s="28"/>
      <c r="D438" s="8">
        <v>851</v>
      </c>
      <c r="E438" s="9" t="s">
        <v>44</v>
      </c>
      <c r="F438" s="20">
        <v>1</v>
      </c>
      <c r="G438" s="20">
        <v>1</v>
      </c>
      <c r="H438" s="75">
        <f t="shared" si="14"/>
        <v>100</v>
      </c>
    </row>
    <row r="439" spans="1:8" ht="12.75">
      <c r="A439" s="8">
        <v>426</v>
      </c>
      <c r="B439" s="28" t="s">
        <v>311</v>
      </c>
      <c r="C439" s="28" t="s">
        <v>263</v>
      </c>
      <c r="D439" s="8"/>
      <c r="E439" s="9" t="s">
        <v>63</v>
      </c>
      <c r="F439" s="20">
        <f>F440+F444</f>
        <v>2995</v>
      </c>
      <c r="G439" s="20">
        <f>G440+G444</f>
        <v>2995</v>
      </c>
      <c r="H439" s="75">
        <f t="shared" si="14"/>
        <v>100</v>
      </c>
    </row>
    <row r="440" spans="1:8" ht="12.75">
      <c r="A440" s="8">
        <v>427</v>
      </c>
      <c r="B440" s="28" t="s">
        <v>311</v>
      </c>
      <c r="C440" s="28" t="s">
        <v>263</v>
      </c>
      <c r="D440" s="8">
        <v>110</v>
      </c>
      <c r="E440" s="9" t="s">
        <v>82</v>
      </c>
      <c r="F440" s="20">
        <f>F441+F443+F442</f>
        <v>2681.5</v>
      </c>
      <c r="G440" s="20">
        <f>G441+G443+G442</f>
        <v>2681.5</v>
      </c>
      <c r="H440" s="75">
        <f t="shared" si="14"/>
        <v>100</v>
      </c>
    </row>
    <row r="441" spans="1:8" ht="12.75">
      <c r="A441" s="8">
        <v>428</v>
      </c>
      <c r="B441" s="28"/>
      <c r="C441" s="28"/>
      <c r="D441" s="8">
        <v>111</v>
      </c>
      <c r="E441" s="9" t="s">
        <v>107</v>
      </c>
      <c r="F441" s="20">
        <v>2065.5</v>
      </c>
      <c r="G441" s="20">
        <v>2065.5</v>
      </c>
      <c r="H441" s="75">
        <f t="shared" si="14"/>
        <v>100</v>
      </c>
    </row>
    <row r="442" spans="1:8" ht="24">
      <c r="A442" s="8">
        <v>429</v>
      </c>
      <c r="B442" s="28"/>
      <c r="C442" s="28"/>
      <c r="D442" s="8">
        <v>112</v>
      </c>
      <c r="E442" s="9" t="s">
        <v>129</v>
      </c>
      <c r="F442" s="20">
        <v>0.7</v>
      </c>
      <c r="G442" s="20">
        <v>0.7</v>
      </c>
      <c r="H442" s="75">
        <f t="shared" si="14"/>
        <v>100</v>
      </c>
    </row>
    <row r="443" spans="1:8" ht="36">
      <c r="A443" s="8">
        <v>430</v>
      </c>
      <c r="B443" s="28"/>
      <c r="C443" s="28"/>
      <c r="D443" s="8">
        <v>119</v>
      </c>
      <c r="E443" s="9" t="s">
        <v>109</v>
      </c>
      <c r="F443" s="20">
        <v>615.3</v>
      </c>
      <c r="G443" s="20">
        <v>615.3</v>
      </c>
      <c r="H443" s="75">
        <f t="shared" si="14"/>
        <v>100</v>
      </c>
    </row>
    <row r="444" spans="1:8" ht="24">
      <c r="A444" s="8">
        <v>431</v>
      </c>
      <c r="B444" s="28"/>
      <c r="C444" s="28"/>
      <c r="D444" s="8">
        <v>240</v>
      </c>
      <c r="E444" s="9" t="s">
        <v>81</v>
      </c>
      <c r="F444" s="20">
        <f>F445+F446</f>
        <v>313.5</v>
      </c>
      <c r="G444" s="20">
        <f>G445+G446</f>
        <v>313.5</v>
      </c>
      <c r="H444" s="75">
        <f t="shared" si="14"/>
        <v>100</v>
      </c>
    </row>
    <row r="445" spans="1:8" ht="24">
      <c r="A445" s="8">
        <v>432</v>
      </c>
      <c r="B445" s="28"/>
      <c r="C445" s="28"/>
      <c r="D445" s="8">
        <v>242</v>
      </c>
      <c r="E445" s="9" t="s">
        <v>2</v>
      </c>
      <c r="F445" s="20">
        <v>242.5</v>
      </c>
      <c r="G445" s="20">
        <v>242.5</v>
      </c>
      <c r="H445" s="75">
        <f t="shared" si="14"/>
        <v>100</v>
      </c>
    </row>
    <row r="446" spans="1:8" ht="12.75">
      <c r="A446" s="8">
        <v>433</v>
      </c>
      <c r="B446" s="28"/>
      <c r="C446" s="28"/>
      <c r="D446" s="8">
        <v>244</v>
      </c>
      <c r="E446" s="9" t="s">
        <v>142</v>
      </c>
      <c r="F446" s="20">
        <v>71</v>
      </c>
      <c r="G446" s="20">
        <v>71</v>
      </c>
      <c r="H446" s="75">
        <f t="shared" si="14"/>
        <v>100</v>
      </c>
    </row>
    <row r="447" spans="1:8" ht="48">
      <c r="A447" s="8">
        <v>434</v>
      </c>
      <c r="B447" s="81" t="s">
        <v>311</v>
      </c>
      <c r="C447" s="81" t="s">
        <v>264</v>
      </c>
      <c r="D447" s="82"/>
      <c r="E447" s="83" t="s">
        <v>64</v>
      </c>
      <c r="F447" s="74">
        <f>F449+F448</f>
        <v>182.5</v>
      </c>
      <c r="G447" s="74">
        <f>G449+G448</f>
        <v>123.69999999999999</v>
      </c>
      <c r="H447" s="84">
        <f aca="true" t="shared" si="15" ref="H447:H507">G447/F447*100</f>
        <v>67.78082191780821</v>
      </c>
    </row>
    <row r="448" spans="1:8" ht="12.75">
      <c r="A448" s="8">
        <v>435</v>
      </c>
      <c r="B448" s="81" t="s">
        <v>311</v>
      </c>
      <c r="C448" s="81" t="s">
        <v>264</v>
      </c>
      <c r="D448" s="82">
        <v>244</v>
      </c>
      <c r="E448" s="83" t="s">
        <v>142</v>
      </c>
      <c r="F448" s="74">
        <v>167.4</v>
      </c>
      <c r="G448" s="74">
        <v>108.6</v>
      </c>
      <c r="H448" s="84">
        <f>G448/F448*100</f>
        <v>64.87455197132616</v>
      </c>
    </row>
    <row r="449" spans="1:8" ht="12.75">
      <c r="A449" s="8">
        <v>436</v>
      </c>
      <c r="B449" s="81" t="s">
        <v>311</v>
      </c>
      <c r="C449" s="81" t="s">
        <v>264</v>
      </c>
      <c r="D449" s="82">
        <v>350</v>
      </c>
      <c r="E449" s="83" t="s">
        <v>123</v>
      </c>
      <c r="F449" s="74">
        <v>15.1</v>
      </c>
      <c r="G449" s="74">
        <v>15.1</v>
      </c>
      <c r="H449" s="84">
        <f t="shared" si="15"/>
        <v>100</v>
      </c>
    </row>
    <row r="450" spans="1:9" ht="12.75">
      <c r="A450" s="18">
        <v>437</v>
      </c>
      <c r="B450" s="27" t="s">
        <v>312</v>
      </c>
      <c r="C450" s="27"/>
      <c r="D450" s="18"/>
      <c r="E450" s="18" t="s">
        <v>27</v>
      </c>
      <c r="F450" s="15">
        <f>F451</f>
        <v>8300.900000000001</v>
      </c>
      <c r="G450" s="15">
        <f>G451</f>
        <v>8300.900000000001</v>
      </c>
      <c r="H450" s="73">
        <f t="shared" si="15"/>
        <v>100</v>
      </c>
      <c r="I450" s="59"/>
    </row>
    <row r="451" spans="1:8" ht="12.75">
      <c r="A451" s="18">
        <v>438</v>
      </c>
      <c r="B451" s="27" t="s">
        <v>313</v>
      </c>
      <c r="C451" s="27"/>
      <c r="D451" s="18"/>
      <c r="E451" s="19" t="s">
        <v>28</v>
      </c>
      <c r="F451" s="15">
        <f>F452+F474</f>
        <v>8300.900000000001</v>
      </c>
      <c r="G451" s="15">
        <f>G452+G474</f>
        <v>8300.900000000001</v>
      </c>
      <c r="H451" s="73">
        <f t="shared" si="15"/>
        <v>100</v>
      </c>
    </row>
    <row r="452" spans="1:8" ht="24">
      <c r="A452" s="8">
        <v>439</v>
      </c>
      <c r="B452" s="28" t="s">
        <v>313</v>
      </c>
      <c r="C452" s="28" t="s">
        <v>201</v>
      </c>
      <c r="D452" s="8"/>
      <c r="E452" s="9" t="s">
        <v>174</v>
      </c>
      <c r="F452" s="20">
        <f>F453</f>
        <v>7893.700000000001</v>
      </c>
      <c r="G452" s="20">
        <f>G453</f>
        <v>7893.700000000001</v>
      </c>
      <c r="H452" s="75">
        <f t="shared" si="15"/>
        <v>100</v>
      </c>
    </row>
    <row r="453" spans="1:9" ht="24">
      <c r="A453" s="18">
        <v>440</v>
      </c>
      <c r="B453" s="27" t="s">
        <v>313</v>
      </c>
      <c r="C453" s="27" t="s">
        <v>265</v>
      </c>
      <c r="D453" s="8"/>
      <c r="E453" s="19" t="s">
        <v>175</v>
      </c>
      <c r="F453" s="15">
        <f>F454+F456+F458+F460+F462+F464+F466+F468+F470+F472</f>
        <v>7893.700000000001</v>
      </c>
      <c r="G453" s="15">
        <f>G454+G456+G458+G460+G462+G464+G466+G468+G470+G472</f>
        <v>7893.700000000001</v>
      </c>
      <c r="H453" s="73">
        <f t="shared" si="15"/>
        <v>100</v>
      </c>
      <c r="I453" s="59"/>
    </row>
    <row r="454" spans="1:8" ht="36">
      <c r="A454" s="8">
        <v>441</v>
      </c>
      <c r="B454" s="28" t="s">
        <v>313</v>
      </c>
      <c r="C454" s="28" t="s">
        <v>332</v>
      </c>
      <c r="D454" s="8"/>
      <c r="E454" s="9" t="s">
        <v>333</v>
      </c>
      <c r="F454" s="20">
        <f>F455</f>
        <v>253.8</v>
      </c>
      <c r="G454" s="20">
        <f>G455</f>
        <v>253.8</v>
      </c>
      <c r="H454" s="75">
        <f t="shared" si="15"/>
        <v>100</v>
      </c>
    </row>
    <row r="455" spans="1:8" ht="12.75">
      <c r="A455" s="8">
        <v>442</v>
      </c>
      <c r="B455" s="28" t="s">
        <v>313</v>
      </c>
      <c r="C455" s="28" t="s">
        <v>332</v>
      </c>
      <c r="D455" s="8">
        <v>540</v>
      </c>
      <c r="E455" s="9" t="s">
        <v>10</v>
      </c>
      <c r="F455" s="20">
        <v>253.8</v>
      </c>
      <c r="G455" s="20">
        <v>253.8</v>
      </c>
      <c r="H455" s="75">
        <f t="shared" si="15"/>
        <v>100</v>
      </c>
    </row>
    <row r="456" spans="1:8" ht="96">
      <c r="A456" s="8">
        <v>443</v>
      </c>
      <c r="B456" s="28" t="s">
        <v>313</v>
      </c>
      <c r="C456" s="28" t="s">
        <v>415</v>
      </c>
      <c r="D456" s="8"/>
      <c r="E456" s="24" t="s">
        <v>427</v>
      </c>
      <c r="F456" s="20">
        <f>F457</f>
        <v>225</v>
      </c>
      <c r="G456" s="20">
        <f>G457</f>
        <v>225</v>
      </c>
      <c r="H456" s="75">
        <f t="shared" si="15"/>
        <v>100</v>
      </c>
    </row>
    <row r="457" spans="1:8" ht="36">
      <c r="A457" s="8">
        <v>444</v>
      </c>
      <c r="B457" s="28" t="s">
        <v>313</v>
      </c>
      <c r="C457" s="28" t="s">
        <v>415</v>
      </c>
      <c r="D457" s="8">
        <v>521</v>
      </c>
      <c r="E457" s="9" t="s">
        <v>351</v>
      </c>
      <c r="F457" s="20">
        <v>225</v>
      </c>
      <c r="G457" s="20">
        <v>225</v>
      </c>
      <c r="H457" s="75">
        <f t="shared" si="15"/>
        <v>100</v>
      </c>
    </row>
    <row r="458" spans="1:8" ht="24">
      <c r="A458" s="8">
        <v>445</v>
      </c>
      <c r="B458" s="28" t="s">
        <v>313</v>
      </c>
      <c r="C458" s="28" t="s">
        <v>266</v>
      </c>
      <c r="D458" s="8"/>
      <c r="E458" s="9" t="s">
        <v>79</v>
      </c>
      <c r="F458" s="20">
        <f>F459</f>
        <v>214.6</v>
      </c>
      <c r="G458" s="20">
        <f>G459</f>
        <v>214.6</v>
      </c>
      <c r="H458" s="75">
        <f t="shared" si="15"/>
        <v>100</v>
      </c>
    </row>
    <row r="459" spans="1:8" ht="36">
      <c r="A459" s="8">
        <v>446</v>
      </c>
      <c r="B459" s="28" t="s">
        <v>313</v>
      </c>
      <c r="C459" s="28" t="s">
        <v>266</v>
      </c>
      <c r="D459" s="8">
        <v>521</v>
      </c>
      <c r="E459" s="9" t="s">
        <v>351</v>
      </c>
      <c r="F459" s="20">
        <v>214.6</v>
      </c>
      <c r="G459" s="20">
        <v>214.6</v>
      </c>
      <c r="H459" s="75">
        <f t="shared" si="15"/>
        <v>100</v>
      </c>
    </row>
    <row r="460" spans="1:8" ht="24">
      <c r="A460" s="8">
        <v>447</v>
      </c>
      <c r="B460" s="28" t="s">
        <v>313</v>
      </c>
      <c r="C460" s="28" t="s">
        <v>439</v>
      </c>
      <c r="D460" s="8"/>
      <c r="E460" s="9" t="s">
        <v>394</v>
      </c>
      <c r="F460" s="20">
        <f>F461</f>
        <v>70</v>
      </c>
      <c r="G460" s="20">
        <f>G461</f>
        <v>70</v>
      </c>
      <c r="H460" s="75">
        <f t="shared" si="15"/>
        <v>100</v>
      </c>
    </row>
    <row r="461" spans="1:8" ht="12.75">
      <c r="A461" s="8">
        <v>448</v>
      </c>
      <c r="B461" s="28" t="s">
        <v>313</v>
      </c>
      <c r="C461" s="28" t="s">
        <v>439</v>
      </c>
      <c r="D461" s="8">
        <v>540</v>
      </c>
      <c r="E461" s="9" t="s">
        <v>10</v>
      </c>
      <c r="F461" s="20">
        <v>70</v>
      </c>
      <c r="G461" s="20">
        <v>70</v>
      </c>
      <c r="H461" s="75">
        <f t="shared" si="15"/>
        <v>100</v>
      </c>
    </row>
    <row r="462" spans="1:8" ht="24">
      <c r="A462" s="8">
        <v>449</v>
      </c>
      <c r="B462" s="28" t="s">
        <v>313</v>
      </c>
      <c r="C462" s="28" t="s">
        <v>393</v>
      </c>
      <c r="D462" s="8"/>
      <c r="E462" s="9" t="s">
        <v>394</v>
      </c>
      <c r="F462" s="20">
        <f>F463</f>
        <v>2050.5</v>
      </c>
      <c r="G462" s="20">
        <f>G463</f>
        <v>2050.5</v>
      </c>
      <c r="H462" s="75">
        <f t="shared" si="15"/>
        <v>100</v>
      </c>
    </row>
    <row r="463" spans="1:8" ht="36">
      <c r="A463" s="8">
        <v>450</v>
      </c>
      <c r="B463" s="28" t="s">
        <v>313</v>
      </c>
      <c r="C463" s="28" t="s">
        <v>393</v>
      </c>
      <c r="D463" s="8">
        <v>521</v>
      </c>
      <c r="E463" s="9" t="s">
        <v>351</v>
      </c>
      <c r="F463" s="20">
        <v>2050.5</v>
      </c>
      <c r="G463" s="20">
        <v>2050.5</v>
      </c>
      <c r="H463" s="75">
        <f t="shared" si="15"/>
        <v>100</v>
      </c>
    </row>
    <row r="464" spans="1:8" ht="24">
      <c r="A464" s="8">
        <v>451</v>
      </c>
      <c r="B464" s="28" t="s">
        <v>313</v>
      </c>
      <c r="C464" s="28" t="s">
        <v>267</v>
      </c>
      <c r="D464" s="8"/>
      <c r="E464" s="9" t="s">
        <v>181</v>
      </c>
      <c r="F464" s="20">
        <f>F465</f>
        <v>3918.8</v>
      </c>
      <c r="G464" s="20">
        <f>G465</f>
        <v>3918.8</v>
      </c>
      <c r="H464" s="75">
        <f t="shared" si="15"/>
        <v>100</v>
      </c>
    </row>
    <row r="465" spans="1:8" ht="36">
      <c r="A465" s="8">
        <v>452</v>
      </c>
      <c r="B465" s="28" t="s">
        <v>313</v>
      </c>
      <c r="C465" s="28" t="s">
        <v>267</v>
      </c>
      <c r="D465" s="8">
        <v>611</v>
      </c>
      <c r="E465" s="9" t="s">
        <v>135</v>
      </c>
      <c r="F465" s="20">
        <v>3918.8</v>
      </c>
      <c r="G465" s="20">
        <v>3918.8</v>
      </c>
      <c r="H465" s="75">
        <f t="shared" si="15"/>
        <v>100</v>
      </c>
    </row>
    <row r="466" spans="1:8" ht="36">
      <c r="A466" s="8">
        <v>453</v>
      </c>
      <c r="B466" s="28" t="s">
        <v>313</v>
      </c>
      <c r="C466" s="28" t="s">
        <v>416</v>
      </c>
      <c r="D466" s="8"/>
      <c r="E466" s="9" t="s">
        <v>395</v>
      </c>
      <c r="F466" s="20">
        <f>F467</f>
        <v>445</v>
      </c>
      <c r="G466" s="20">
        <f>G467</f>
        <v>445</v>
      </c>
      <c r="H466" s="75">
        <f t="shared" si="15"/>
        <v>100</v>
      </c>
    </row>
    <row r="467" spans="1:8" ht="12.75">
      <c r="A467" s="8">
        <v>454</v>
      </c>
      <c r="B467" s="28" t="s">
        <v>313</v>
      </c>
      <c r="C467" s="28" t="s">
        <v>416</v>
      </c>
      <c r="D467" s="8">
        <v>612</v>
      </c>
      <c r="E467" s="9" t="s">
        <v>159</v>
      </c>
      <c r="F467" s="20">
        <v>445</v>
      </c>
      <c r="G467" s="20">
        <v>445</v>
      </c>
      <c r="H467" s="75">
        <f t="shared" si="15"/>
        <v>100</v>
      </c>
    </row>
    <row r="468" spans="1:8" ht="36">
      <c r="A468" s="8">
        <v>455</v>
      </c>
      <c r="B468" s="28" t="s">
        <v>313</v>
      </c>
      <c r="C468" s="28" t="s">
        <v>440</v>
      </c>
      <c r="D468" s="8" t="s">
        <v>193</v>
      </c>
      <c r="E468" s="9" t="s">
        <v>441</v>
      </c>
      <c r="F468" s="20">
        <f>F469</f>
        <v>32.1</v>
      </c>
      <c r="G468" s="20">
        <f>G469</f>
        <v>32.1</v>
      </c>
      <c r="H468" s="75">
        <f t="shared" si="15"/>
        <v>100</v>
      </c>
    </row>
    <row r="469" spans="1:10" ht="12.75">
      <c r="A469" s="8">
        <v>456</v>
      </c>
      <c r="B469" s="28" t="s">
        <v>313</v>
      </c>
      <c r="C469" s="28" t="s">
        <v>440</v>
      </c>
      <c r="D469" s="8">
        <v>612</v>
      </c>
      <c r="E469" s="9" t="s">
        <v>159</v>
      </c>
      <c r="F469" s="20">
        <v>32.1</v>
      </c>
      <c r="G469" s="20">
        <v>32.1</v>
      </c>
      <c r="H469" s="75">
        <f t="shared" si="15"/>
        <v>100</v>
      </c>
      <c r="I469" s="69"/>
      <c r="J469" s="70"/>
    </row>
    <row r="470" spans="1:8" ht="12.75">
      <c r="A470" s="8">
        <v>457</v>
      </c>
      <c r="B470" s="28" t="s">
        <v>313</v>
      </c>
      <c r="C470" s="28" t="s">
        <v>396</v>
      </c>
      <c r="D470" s="8"/>
      <c r="E470" s="9" t="s">
        <v>397</v>
      </c>
      <c r="F470" s="20">
        <f>F471</f>
        <v>508.7</v>
      </c>
      <c r="G470" s="20">
        <f>G471</f>
        <v>508.7</v>
      </c>
      <c r="H470" s="75">
        <f t="shared" si="15"/>
        <v>100</v>
      </c>
    </row>
    <row r="471" spans="1:8" ht="36">
      <c r="A471" s="8">
        <v>458</v>
      </c>
      <c r="B471" s="28" t="s">
        <v>313</v>
      </c>
      <c r="C471" s="28" t="s">
        <v>396</v>
      </c>
      <c r="D471" s="8">
        <v>521</v>
      </c>
      <c r="E471" s="9" t="s">
        <v>351</v>
      </c>
      <c r="F471" s="20">
        <v>508.7</v>
      </c>
      <c r="G471" s="20">
        <v>508.7</v>
      </c>
      <c r="H471" s="75">
        <f t="shared" si="15"/>
        <v>100</v>
      </c>
    </row>
    <row r="472" spans="1:8" ht="36">
      <c r="A472" s="8">
        <v>459</v>
      </c>
      <c r="B472" s="28" t="s">
        <v>313</v>
      </c>
      <c r="C472" s="28" t="s">
        <v>398</v>
      </c>
      <c r="D472" s="8"/>
      <c r="E472" s="79" t="s">
        <v>399</v>
      </c>
      <c r="F472" s="20">
        <f>F473</f>
        <v>175.2</v>
      </c>
      <c r="G472" s="20">
        <f>G473</f>
        <v>175.2</v>
      </c>
      <c r="H472" s="75">
        <f t="shared" si="15"/>
        <v>100</v>
      </c>
    </row>
    <row r="473" spans="1:8" ht="36">
      <c r="A473" s="8">
        <v>460</v>
      </c>
      <c r="B473" s="28" t="s">
        <v>313</v>
      </c>
      <c r="C473" s="28" t="s">
        <v>398</v>
      </c>
      <c r="D473" s="8">
        <v>521</v>
      </c>
      <c r="E473" s="9" t="s">
        <v>351</v>
      </c>
      <c r="F473" s="20">
        <v>175.2</v>
      </c>
      <c r="G473" s="20">
        <v>175.2</v>
      </c>
      <c r="H473" s="75">
        <f t="shared" si="15"/>
        <v>100</v>
      </c>
    </row>
    <row r="474" spans="1:8" ht="12.75">
      <c r="A474" s="18">
        <v>461</v>
      </c>
      <c r="B474" s="27" t="s">
        <v>313</v>
      </c>
      <c r="C474" s="27" t="s">
        <v>361</v>
      </c>
      <c r="D474" s="18"/>
      <c r="E474" s="19" t="s">
        <v>39</v>
      </c>
      <c r="F474" s="15">
        <f>F475</f>
        <v>407.2</v>
      </c>
      <c r="G474" s="15">
        <f>G475</f>
        <v>407.2</v>
      </c>
      <c r="H474" s="73">
        <f t="shared" si="15"/>
        <v>100</v>
      </c>
    </row>
    <row r="475" spans="1:8" ht="48">
      <c r="A475" s="8">
        <v>462</v>
      </c>
      <c r="B475" s="28" t="s">
        <v>313</v>
      </c>
      <c r="C475" s="28" t="s">
        <v>442</v>
      </c>
      <c r="D475" s="8"/>
      <c r="E475" s="9" t="s">
        <v>443</v>
      </c>
      <c r="F475" s="20">
        <f>F476+F477</f>
        <v>407.2</v>
      </c>
      <c r="G475" s="20">
        <f>G476+G477</f>
        <v>407.2</v>
      </c>
      <c r="H475" s="75">
        <f t="shared" si="15"/>
        <v>100</v>
      </c>
    </row>
    <row r="476" spans="1:8" ht="12.75">
      <c r="A476" s="8">
        <v>463</v>
      </c>
      <c r="B476" s="28" t="s">
        <v>313</v>
      </c>
      <c r="C476" s="28" t="s">
        <v>442</v>
      </c>
      <c r="D476" s="8">
        <v>540</v>
      </c>
      <c r="E476" s="9" t="s">
        <v>10</v>
      </c>
      <c r="F476" s="20">
        <v>398.9</v>
      </c>
      <c r="G476" s="20">
        <v>398.9</v>
      </c>
      <c r="H476" s="75">
        <f t="shared" si="15"/>
        <v>100</v>
      </c>
    </row>
    <row r="477" spans="1:8" ht="12.75">
      <c r="A477" s="8">
        <v>464</v>
      </c>
      <c r="B477" s="28"/>
      <c r="C477" s="28"/>
      <c r="D477" s="8">
        <v>612</v>
      </c>
      <c r="E477" s="9" t="s">
        <v>159</v>
      </c>
      <c r="F477" s="20">
        <v>8.3</v>
      </c>
      <c r="G477" s="20">
        <v>8.3</v>
      </c>
      <c r="H477" s="75">
        <f t="shared" si="15"/>
        <v>100</v>
      </c>
    </row>
    <row r="478" spans="1:9" ht="12.75">
      <c r="A478" s="18">
        <v>465</v>
      </c>
      <c r="B478" s="27" t="s">
        <v>314</v>
      </c>
      <c r="C478" s="27"/>
      <c r="D478" s="18"/>
      <c r="E478" s="18" t="s">
        <v>29</v>
      </c>
      <c r="F478" s="15">
        <f>F479+F503+F508</f>
        <v>86303.2</v>
      </c>
      <c r="G478" s="15">
        <f>G479+G503+G508</f>
        <v>84186.40000000001</v>
      </c>
      <c r="H478" s="73">
        <f t="shared" si="15"/>
        <v>97.54725201383032</v>
      </c>
      <c r="I478" s="59"/>
    </row>
    <row r="479" spans="1:9" ht="12.75">
      <c r="A479" s="18">
        <v>466</v>
      </c>
      <c r="B479" s="27" t="s">
        <v>315</v>
      </c>
      <c r="C479" s="27"/>
      <c r="D479" s="18"/>
      <c r="E479" s="19" t="s">
        <v>30</v>
      </c>
      <c r="F479" s="15">
        <f>F480</f>
        <v>77717.7</v>
      </c>
      <c r="G479" s="15">
        <f>G480</f>
        <v>75882.6</v>
      </c>
      <c r="H479" s="73">
        <f t="shared" si="15"/>
        <v>97.63876182645653</v>
      </c>
      <c r="I479" s="59"/>
    </row>
    <row r="480" spans="1:9" ht="24">
      <c r="A480" s="8">
        <v>467</v>
      </c>
      <c r="B480" s="28" t="s">
        <v>315</v>
      </c>
      <c r="C480" s="28" t="s">
        <v>201</v>
      </c>
      <c r="D480" s="8"/>
      <c r="E480" s="9" t="s">
        <v>174</v>
      </c>
      <c r="F480" s="20">
        <f>F481+F493+F500</f>
        <v>77717.7</v>
      </c>
      <c r="G480" s="20">
        <f>G481+G493+G500</f>
        <v>75882.6</v>
      </c>
      <c r="H480" s="75">
        <f t="shared" si="15"/>
        <v>97.63876182645653</v>
      </c>
      <c r="I480" s="59"/>
    </row>
    <row r="481" spans="1:8" ht="24">
      <c r="A481" s="18">
        <v>468</v>
      </c>
      <c r="B481" s="27" t="s">
        <v>315</v>
      </c>
      <c r="C481" s="27" t="s">
        <v>233</v>
      </c>
      <c r="D481" s="18"/>
      <c r="E481" s="19" t="s">
        <v>87</v>
      </c>
      <c r="F481" s="15">
        <f>F482+F485+F488+F491</f>
        <v>66436.7</v>
      </c>
      <c r="G481" s="15">
        <f>G482+G485+G488+G491</f>
        <v>64601.6</v>
      </c>
      <c r="H481" s="73">
        <f t="shared" si="15"/>
        <v>97.23782186652859</v>
      </c>
    </row>
    <row r="482" spans="1:8" ht="36">
      <c r="A482" s="8">
        <v>469</v>
      </c>
      <c r="B482" s="28" t="s">
        <v>315</v>
      </c>
      <c r="C482" s="28" t="s">
        <v>268</v>
      </c>
      <c r="D482" s="8"/>
      <c r="E482" s="9" t="s">
        <v>90</v>
      </c>
      <c r="F482" s="20">
        <f>SUM(F483:F484)</f>
        <v>3521.2</v>
      </c>
      <c r="G482" s="20">
        <f>SUM(G483:G484)</f>
        <v>3170.3</v>
      </c>
      <c r="H482" s="75">
        <f t="shared" si="15"/>
        <v>90.0346472793366</v>
      </c>
    </row>
    <row r="483" spans="1:8" ht="12.75">
      <c r="A483" s="8">
        <v>470</v>
      </c>
      <c r="B483" s="28" t="s">
        <v>315</v>
      </c>
      <c r="C483" s="28" t="s">
        <v>268</v>
      </c>
      <c r="D483" s="8">
        <v>244</v>
      </c>
      <c r="E483" s="9" t="s">
        <v>142</v>
      </c>
      <c r="F483" s="20">
        <v>34.1</v>
      </c>
      <c r="G483" s="20">
        <v>31.5</v>
      </c>
      <c r="H483" s="75">
        <f t="shared" si="15"/>
        <v>92.37536656891496</v>
      </c>
    </row>
    <row r="484" spans="1:11" ht="24">
      <c r="A484" s="8">
        <v>471</v>
      </c>
      <c r="B484" s="28"/>
      <c r="C484" s="28"/>
      <c r="D484" s="8">
        <v>321</v>
      </c>
      <c r="E484" s="9" t="s">
        <v>334</v>
      </c>
      <c r="F484" s="20">
        <v>3487.1</v>
      </c>
      <c r="G484" s="20">
        <v>3138.8</v>
      </c>
      <c r="H484" s="75">
        <f t="shared" si="15"/>
        <v>90.01175762094577</v>
      </c>
      <c r="K484" s="1" t="s">
        <v>193</v>
      </c>
    </row>
    <row r="485" spans="1:8" ht="39.75" customHeight="1">
      <c r="A485" s="8">
        <v>472</v>
      </c>
      <c r="B485" s="28" t="s">
        <v>315</v>
      </c>
      <c r="C485" s="28" t="s">
        <v>269</v>
      </c>
      <c r="D485" s="8"/>
      <c r="E485" s="9" t="s">
        <v>89</v>
      </c>
      <c r="F485" s="20">
        <f>SUM(F486:F487)</f>
        <v>57718</v>
      </c>
      <c r="G485" s="20">
        <f>SUM(G486:G487)</f>
        <v>56608</v>
      </c>
      <c r="H485" s="75">
        <f t="shared" si="15"/>
        <v>98.07685643993209</v>
      </c>
    </row>
    <row r="486" spans="1:8" ht="12.75">
      <c r="A486" s="8">
        <v>473</v>
      </c>
      <c r="B486" s="28" t="s">
        <v>315</v>
      </c>
      <c r="C486" s="28" t="s">
        <v>269</v>
      </c>
      <c r="D486" s="8">
        <v>244</v>
      </c>
      <c r="E486" s="9" t="s">
        <v>142</v>
      </c>
      <c r="F486" s="20">
        <v>668.3</v>
      </c>
      <c r="G486" s="20">
        <v>630.4</v>
      </c>
      <c r="H486" s="75">
        <f t="shared" si="15"/>
        <v>94.3288942091875</v>
      </c>
    </row>
    <row r="487" spans="1:8" ht="24">
      <c r="A487" s="8">
        <v>474</v>
      </c>
      <c r="B487" s="28"/>
      <c r="C487" s="28"/>
      <c r="D487" s="8">
        <v>321</v>
      </c>
      <c r="E487" s="9" t="s">
        <v>334</v>
      </c>
      <c r="F487" s="20">
        <v>57049.7</v>
      </c>
      <c r="G487" s="20">
        <v>55977.6</v>
      </c>
      <c r="H487" s="75">
        <f t="shared" si="15"/>
        <v>98.12076137122544</v>
      </c>
    </row>
    <row r="488" spans="1:8" ht="48">
      <c r="A488" s="8">
        <v>475</v>
      </c>
      <c r="B488" s="28" t="s">
        <v>315</v>
      </c>
      <c r="C488" s="28" t="s">
        <v>270</v>
      </c>
      <c r="D488" s="8"/>
      <c r="E488" s="9" t="s">
        <v>359</v>
      </c>
      <c r="F488" s="20">
        <f>SUM(F489:F490)</f>
        <v>5182.9</v>
      </c>
      <c r="G488" s="20">
        <f>SUM(G489:G490)</f>
        <v>4808.7</v>
      </c>
      <c r="H488" s="75">
        <f t="shared" si="15"/>
        <v>92.78010380289028</v>
      </c>
    </row>
    <row r="489" spans="1:8" ht="12.75">
      <c r="A489" s="8">
        <v>476</v>
      </c>
      <c r="B489" s="28" t="s">
        <v>315</v>
      </c>
      <c r="C489" s="28" t="s">
        <v>270</v>
      </c>
      <c r="D489" s="8">
        <v>244</v>
      </c>
      <c r="E489" s="9" t="s">
        <v>142</v>
      </c>
      <c r="F489" s="20">
        <v>69.5</v>
      </c>
      <c r="G489" s="20">
        <v>59.3</v>
      </c>
      <c r="H489" s="75">
        <f t="shared" si="15"/>
        <v>85.32374100719424</v>
      </c>
    </row>
    <row r="490" spans="1:8" ht="24">
      <c r="A490" s="8">
        <v>477</v>
      </c>
      <c r="B490" s="28"/>
      <c r="C490" s="28"/>
      <c r="D490" s="8">
        <v>321</v>
      </c>
      <c r="E490" s="9" t="s">
        <v>334</v>
      </c>
      <c r="F490" s="20">
        <v>5113.4</v>
      </c>
      <c r="G490" s="20">
        <v>4749.4</v>
      </c>
      <c r="H490" s="75">
        <f t="shared" si="15"/>
        <v>92.88144874251965</v>
      </c>
    </row>
    <row r="491" spans="1:8" ht="36">
      <c r="A491" s="8">
        <v>478</v>
      </c>
      <c r="B491" s="28" t="s">
        <v>315</v>
      </c>
      <c r="C491" s="28" t="s">
        <v>400</v>
      </c>
      <c r="D491" s="8"/>
      <c r="E491" s="9" t="s">
        <v>401</v>
      </c>
      <c r="F491" s="20">
        <f>F492</f>
        <v>14.6</v>
      </c>
      <c r="G491" s="20">
        <f>G492</f>
        <v>14.6</v>
      </c>
      <c r="H491" s="75">
        <f t="shared" si="15"/>
        <v>100</v>
      </c>
    </row>
    <row r="492" spans="1:8" ht="24">
      <c r="A492" s="8">
        <v>479</v>
      </c>
      <c r="B492" s="28" t="s">
        <v>315</v>
      </c>
      <c r="C492" s="28" t="s">
        <v>400</v>
      </c>
      <c r="D492" s="8">
        <v>321</v>
      </c>
      <c r="E492" s="9" t="s">
        <v>334</v>
      </c>
      <c r="F492" s="20">
        <v>14.6</v>
      </c>
      <c r="G492" s="20">
        <v>14.6</v>
      </c>
      <c r="H492" s="75">
        <f t="shared" si="15"/>
        <v>100</v>
      </c>
    </row>
    <row r="493" spans="1:8" ht="24">
      <c r="A493" s="18">
        <v>480</v>
      </c>
      <c r="B493" s="27" t="s">
        <v>315</v>
      </c>
      <c r="C493" s="27" t="s">
        <v>232</v>
      </c>
      <c r="D493" s="8"/>
      <c r="E493" s="19" t="s">
        <v>342</v>
      </c>
      <c r="F493" s="15">
        <f>F494+F496+F498</f>
        <v>9443.2</v>
      </c>
      <c r="G493" s="15">
        <f>G494+G496+G498</f>
        <v>9443.2</v>
      </c>
      <c r="H493" s="73">
        <f t="shared" si="15"/>
        <v>100</v>
      </c>
    </row>
    <row r="494" spans="1:8" s="1" customFormat="1" ht="24">
      <c r="A494" s="8">
        <v>481</v>
      </c>
      <c r="B494" s="28" t="s">
        <v>315</v>
      </c>
      <c r="C494" s="28" t="s">
        <v>402</v>
      </c>
      <c r="D494" s="8"/>
      <c r="E494" s="9" t="s">
        <v>350</v>
      </c>
      <c r="F494" s="20">
        <f>F495</f>
        <v>859.6</v>
      </c>
      <c r="G494" s="20">
        <f>G495</f>
        <v>859.6</v>
      </c>
      <c r="H494" s="75">
        <f t="shared" si="15"/>
        <v>100</v>
      </c>
    </row>
    <row r="495" spans="1:8" s="1" customFormat="1" ht="12.75">
      <c r="A495" s="8">
        <v>482</v>
      </c>
      <c r="B495" s="28" t="s">
        <v>315</v>
      </c>
      <c r="C495" s="28" t="s">
        <v>402</v>
      </c>
      <c r="D495" s="8">
        <v>322</v>
      </c>
      <c r="E495" s="9" t="s">
        <v>57</v>
      </c>
      <c r="F495" s="20">
        <v>859.6</v>
      </c>
      <c r="G495" s="20">
        <v>859.6</v>
      </c>
      <c r="H495" s="75">
        <f t="shared" si="15"/>
        <v>100</v>
      </c>
    </row>
    <row r="496" spans="1:8" ht="24">
      <c r="A496" s="8">
        <v>483</v>
      </c>
      <c r="B496" s="28" t="s">
        <v>315</v>
      </c>
      <c r="C496" s="28" t="s">
        <v>349</v>
      </c>
      <c r="D496" s="8"/>
      <c r="E496" s="9" t="s">
        <v>350</v>
      </c>
      <c r="F496" s="20">
        <f>F497</f>
        <v>7890.9</v>
      </c>
      <c r="G496" s="20">
        <f>G497</f>
        <v>7890.9</v>
      </c>
      <c r="H496" s="75">
        <f t="shared" si="15"/>
        <v>100</v>
      </c>
    </row>
    <row r="497" spans="1:8" ht="12.75">
      <c r="A497" s="8">
        <v>484</v>
      </c>
      <c r="B497" s="28" t="s">
        <v>315</v>
      </c>
      <c r="C497" s="28" t="s">
        <v>349</v>
      </c>
      <c r="D497" s="8">
        <v>322</v>
      </c>
      <c r="E497" s="9" t="s">
        <v>57</v>
      </c>
      <c r="F497" s="20">
        <v>7890.9</v>
      </c>
      <c r="G497" s="20">
        <v>7890.9</v>
      </c>
      <c r="H497" s="75">
        <f t="shared" si="15"/>
        <v>100</v>
      </c>
    </row>
    <row r="498" spans="1:8" ht="24">
      <c r="A498" s="8">
        <v>485</v>
      </c>
      <c r="B498" s="28" t="s">
        <v>315</v>
      </c>
      <c r="C498" s="28" t="s">
        <v>403</v>
      </c>
      <c r="D498" s="8"/>
      <c r="E498" s="9" t="s">
        <v>350</v>
      </c>
      <c r="F498" s="20">
        <f>F499</f>
        <v>692.7</v>
      </c>
      <c r="G498" s="20">
        <f>G499</f>
        <v>692.7</v>
      </c>
      <c r="H498" s="75">
        <f t="shared" si="15"/>
        <v>100</v>
      </c>
    </row>
    <row r="499" spans="1:8" ht="12.75">
      <c r="A499" s="8">
        <v>486</v>
      </c>
      <c r="B499" s="28" t="s">
        <v>315</v>
      </c>
      <c r="C499" s="28" t="s">
        <v>403</v>
      </c>
      <c r="D499" s="8">
        <v>322</v>
      </c>
      <c r="E499" s="9" t="s">
        <v>57</v>
      </c>
      <c r="F499" s="20">
        <v>692.7</v>
      </c>
      <c r="G499" s="20">
        <v>692.7</v>
      </c>
      <c r="H499" s="75">
        <f t="shared" si="15"/>
        <v>100</v>
      </c>
    </row>
    <row r="500" spans="1:9" ht="12.75">
      <c r="A500" s="18">
        <v>487</v>
      </c>
      <c r="B500" s="27" t="s">
        <v>315</v>
      </c>
      <c r="C500" s="27" t="s">
        <v>271</v>
      </c>
      <c r="D500" s="8"/>
      <c r="E500" s="19" t="s">
        <v>55</v>
      </c>
      <c r="F500" s="15">
        <f>F501</f>
        <v>1837.8</v>
      </c>
      <c r="G500" s="15">
        <f>G501</f>
        <v>1837.8</v>
      </c>
      <c r="H500" s="73">
        <f t="shared" si="15"/>
        <v>100</v>
      </c>
      <c r="I500" s="59"/>
    </row>
    <row r="501" spans="1:8" ht="24">
      <c r="A501" s="8">
        <v>488</v>
      </c>
      <c r="B501" s="28" t="s">
        <v>315</v>
      </c>
      <c r="C501" s="28" t="s">
        <v>272</v>
      </c>
      <c r="D501" s="8"/>
      <c r="E501" s="9" t="s">
        <v>56</v>
      </c>
      <c r="F501" s="20">
        <f>F502</f>
        <v>1837.8</v>
      </c>
      <c r="G501" s="20">
        <f>G502</f>
        <v>1837.8</v>
      </c>
      <c r="H501" s="75">
        <f t="shared" si="15"/>
        <v>100</v>
      </c>
    </row>
    <row r="502" spans="1:9" ht="12.75">
      <c r="A502" s="8">
        <v>489</v>
      </c>
      <c r="B502" s="28" t="s">
        <v>315</v>
      </c>
      <c r="C502" s="28" t="s">
        <v>272</v>
      </c>
      <c r="D502" s="8">
        <v>322</v>
      </c>
      <c r="E502" s="9" t="s">
        <v>57</v>
      </c>
      <c r="F502" s="20">
        <v>1837.8</v>
      </c>
      <c r="G502" s="20">
        <v>1837.8</v>
      </c>
      <c r="H502" s="75">
        <f t="shared" si="15"/>
        <v>100</v>
      </c>
      <c r="I502" s="45"/>
    </row>
    <row r="503" spans="1:9" s="40" customFormat="1" ht="12.75">
      <c r="A503" s="18">
        <v>490</v>
      </c>
      <c r="B503" s="27" t="s">
        <v>417</v>
      </c>
      <c r="C503" s="27"/>
      <c r="D503" s="18"/>
      <c r="E503" s="19" t="s">
        <v>418</v>
      </c>
      <c r="F503" s="15">
        <f aca="true" t="shared" si="16" ref="F503:G506">F504</f>
        <v>3674.3</v>
      </c>
      <c r="G503" s="15">
        <f t="shared" si="16"/>
        <v>3674.3</v>
      </c>
      <c r="H503" s="73">
        <f t="shared" si="15"/>
        <v>100</v>
      </c>
      <c r="I503" s="53"/>
    </row>
    <row r="504" spans="1:9" ht="36">
      <c r="A504" s="8">
        <v>491</v>
      </c>
      <c r="B504" s="28" t="s">
        <v>417</v>
      </c>
      <c r="C504" s="28" t="s">
        <v>236</v>
      </c>
      <c r="D504" s="8"/>
      <c r="E504" s="9" t="s">
        <v>171</v>
      </c>
      <c r="F504" s="20">
        <f t="shared" si="16"/>
        <v>3674.3</v>
      </c>
      <c r="G504" s="20">
        <f t="shared" si="16"/>
        <v>3674.3</v>
      </c>
      <c r="H504" s="75">
        <f t="shared" si="15"/>
        <v>100</v>
      </c>
      <c r="I504" s="45"/>
    </row>
    <row r="505" spans="1:9" s="40" customFormat="1" ht="36">
      <c r="A505" s="18">
        <v>492</v>
      </c>
      <c r="B505" s="27" t="s">
        <v>417</v>
      </c>
      <c r="C505" s="27" t="s">
        <v>245</v>
      </c>
      <c r="D505" s="18"/>
      <c r="E505" s="19" t="s">
        <v>185</v>
      </c>
      <c r="F505" s="15">
        <f t="shared" si="16"/>
        <v>3674.3</v>
      </c>
      <c r="G505" s="15">
        <f t="shared" si="16"/>
        <v>3674.3</v>
      </c>
      <c r="H505" s="73">
        <f t="shared" si="15"/>
        <v>100</v>
      </c>
      <c r="I505" s="53"/>
    </row>
    <row r="506" spans="1:9" ht="36">
      <c r="A506" s="8">
        <v>493</v>
      </c>
      <c r="B506" s="28" t="s">
        <v>417</v>
      </c>
      <c r="C506" s="28" t="s">
        <v>250</v>
      </c>
      <c r="D506" s="8"/>
      <c r="E506" s="9" t="s">
        <v>335</v>
      </c>
      <c r="F506" s="20">
        <f t="shared" si="16"/>
        <v>3674.3</v>
      </c>
      <c r="G506" s="20">
        <f t="shared" si="16"/>
        <v>3674.3</v>
      </c>
      <c r="H506" s="75">
        <f t="shared" si="15"/>
        <v>100</v>
      </c>
      <c r="I506" s="45"/>
    </row>
    <row r="507" spans="1:9" ht="24">
      <c r="A507" s="8">
        <v>494</v>
      </c>
      <c r="B507" s="28" t="s">
        <v>417</v>
      </c>
      <c r="C507" s="28" t="s">
        <v>250</v>
      </c>
      <c r="D507" s="8">
        <v>321</v>
      </c>
      <c r="E507" s="9" t="s">
        <v>334</v>
      </c>
      <c r="F507" s="20">
        <v>3674.3</v>
      </c>
      <c r="G507" s="20">
        <v>3674.3</v>
      </c>
      <c r="H507" s="75">
        <f t="shared" si="15"/>
        <v>100</v>
      </c>
      <c r="I507" s="45"/>
    </row>
    <row r="508" spans="1:8" ht="12.75">
      <c r="A508" s="18">
        <v>495</v>
      </c>
      <c r="B508" s="27" t="s">
        <v>316</v>
      </c>
      <c r="C508" s="27"/>
      <c r="D508" s="18"/>
      <c r="E508" s="19" t="s">
        <v>31</v>
      </c>
      <c r="F508" s="15">
        <f>F509+F540</f>
        <v>4911.200000000001</v>
      </c>
      <c r="G508" s="15">
        <f>G509+G540</f>
        <v>4629.5</v>
      </c>
      <c r="H508" s="73">
        <f aca="true" t="shared" si="17" ref="H508:H571">G508/F508*100</f>
        <v>94.26413096595535</v>
      </c>
    </row>
    <row r="509" spans="1:8" ht="24">
      <c r="A509" s="8">
        <v>496</v>
      </c>
      <c r="B509" s="28" t="s">
        <v>316</v>
      </c>
      <c r="C509" s="28" t="s">
        <v>201</v>
      </c>
      <c r="D509" s="8"/>
      <c r="E509" s="9" t="s">
        <v>174</v>
      </c>
      <c r="F509" s="20">
        <f>F510+F528</f>
        <v>4891.200000000001</v>
      </c>
      <c r="G509" s="20">
        <f>G510+G528</f>
        <v>4609.5</v>
      </c>
      <c r="H509" s="75">
        <f t="shared" si="17"/>
        <v>94.24067713444552</v>
      </c>
    </row>
    <row r="510" spans="1:8" ht="24">
      <c r="A510" s="18">
        <v>497</v>
      </c>
      <c r="B510" s="27" t="s">
        <v>316</v>
      </c>
      <c r="C510" s="27" t="s">
        <v>204</v>
      </c>
      <c r="D510" s="8"/>
      <c r="E510" s="19" t="s">
        <v>58</v>
      </c>
      <c r="F510" s="15">
        <f>F511+F513+F515+F517+F519+F522+F524+F526</f>
        <v>1261</v>
      </c>
      <c r="G510" s="15">
        <f>G511+G513+G515+G517+G519+G522+G524+G526</f>
        <v>1167</v>
      </c>
      <c r="H510" s="73">
        <f t="shared" si="17"/>
        <v>92.54559873116574</v>
      </c>
    </row>
    <row r="511" spans="1:8" ht="40.5" customHeight="1">
      <c r="A511" s="8">
        <v>498</v>
      </c>
      <c r="B511" s="28" t="s">
        <v>316</v>
      </c>
      <c r="C511" s="28" t="s">
        <v>273</v>
      </c>
      <c r="D511" s="8"/>
      <c r="E511" s="9" t="s">
        <v>59</v>
      </c>
      <c r="F511" s="20">
        <f>F512</f>
        <v>179.8</v>
      </c>
      <c r="G511" s="20">
        <f>G512</f>
        <v>179.7</v>
      </c>
      <c r="H511" s="75">
        <f t="shared" si="17"/>
        <v>99.94438264738598</v>
      </c>
    </row>
    <row r="512" spans="1:8" ht="12.75">
      <c r="A512" s="8">
        <v>499</v>
      </c>
      <c r="B512" s="28" t="s">
        <v>316</v>
      </c>
      <c r="C512" s="28" t="s">
        <v>273</v>
      </c>
      <c r="D512" s="8">
        <v>244</v>
      </c>
      <c r="E512" s="9" t="s">
        <v>142</v>
      </c>
      <c r="F512" s="20">
        <v>179.8</v>
      </c>
      <c r="G512" s="20">
        <v>179.7</v>
      </c>
      <c r="H512" s="75">
        <f t="shared" si="17"/>
        <v>99.94438264738598</v>
      </c>
    </row>
    <row r="513" spans="1:8" ht="24">
      <c r="A513" s="8">
        <v>500</v>
      </c>
      <c r="B513" s="28" t="s">
        <v>316</v>
      </c>
      <c r="C513" s="28" t="s">
        <v>274</v>
      </c>
      <c r="D513" s="8"/>
      <c r="E513" s="9" t="s">
        <v>65</v>
      </c>
      <c r="F513" s="20">
        <f>F514</f>
        <v>8.4</v>
      </c>
      <c r="G513" s="20">
        <f>G514</f>
        <v>8.4</v>
      </c>
      <c r="H513" s="75">
        <f t="shared" si="17"/>
        <v>100</v>
      </c>
    </row>
    <row r="514" spans="1:8" ht="12.75">
      <c r="A514" s="8">
        <v>501</v>
      </c>
      <c r="B514" s="28" t="s">
        <v>316</v>
      </c>
      <c r="C514" s="28" t="s">
        <v>274</v>
      </c>
      <c r="D514" s="8">
        <v>244</v>
      </c>
      <c r="E514" s="9" t="s">
        <v>142</v>
      </c>
      <c r="F514" s="20">
        <v>8.4</v>
      </c>
      <c r="G514" s="20">
        <v>8.4</v>
      </c>
      <c r="H514" s="75">
        <f t="shared" si="17"/>
        <v>100</v>
      </c>
    </row>
    <row r="515" spans="1:8" ht="24">
      <c r="A515" s="8">
        <v>502</v>
      </c>
      <c r="B515" s="28" t="s">
        <v>316</v>
      </c>
      <c r="C515" s="28" t="s">
        <v>275</v>
      </c>
      <c r="D515" s="8"/>
      <c r="E515" s="9" t="s">
        <v>121</v>
      </c>
      <c r="F515" s="20">
        <f>F516</f>
        <v>395.1</v>
      </c>
      <c r="G515" s="20">
        <f>G516</f>
        <v>394.6</v>
      </c>
      <c r="H515" s="75">
        <f t="shared" si="17"/>
        <v>99.87344975955455</v>
      </c>
    </row>
    <row r="516" spans="1:8" ht="12.75">
      <c r="A516" s="8">
        <v>503</v>
      </c>
      <c r="B516" s="28" t="s">
        <v>316</v>
      </c>
      <c r="C516" s="28" t="s">
        <v>275</v>
      </c>
      <c r="D516" s="8">
        <v>244</v>
      </c>
      <c r="E516" s="9" t="s">
        <v>142</v>
      </c>
      <c r="F516" s="20">
        <v>395.1</v>
      </c>
      <c r="G516" s="20">
        <v>394.6</v>
      </c>
      <c r="H516" s="75">
        <f t="shared" si="17"/>
        <v>99.87344975955455</v>
      </c>
    </row>
    <row r="517" spans="1:8" ht="48">
      <c r="A517" s="8">
        <v>504</v>
      </c>
      <c r="B517" s="28" t="s">
        <v>316</v>
      </c>
      <c r="C517" s="28" t="s">
        <v>276</v>
      </c>
      <c r="D517" s="8"/>
      <c r="E517" s="9" t="s">
        <v>182</v>
      </c>
      <c r="F517" s="20">
        <f>F518</f>
        <v>519.6</v>
      </c>
      <c r="G517" s="20">
        <f>G518</f>
        <v>456</v>
      </c>
      <c r="H517" s="75">
        <f t="shared" si="17"/>
        <v>87.75981524249423</v>
      </c>
    </row>
    <row r="518" spans="1:8" ht="24">
      <c r="A518" s="8">
        <v>505</v>
      </c>
      <c r="B518" s="28" t="s">
        <v>316</v>
      </c>
      <c r="C518" s="28" t="s">
        <v>276</v>
      </c>
      <c r="D518" s="8">
        <v>313</v>
      </c>
      <c r="E518" s="9" t="s">
        <v>60</v>
      </c>
      <c r="F518" s="20">
        <v>519.6</v>
      </c>
      <c r="G518" s="20">
        <v>456</v>
      </c>
      <c r="H518" s="75">
        <f t="shared" si="17"/>
        <v>87.75981524249423</v>
      </c>
    </row>
    <row r="519" spans="1:8" ht="36">
      <c r="A519" s="8">
        <v>506</v>
      </c>
      <c r="B519" s="28" t="s">
        <v>316</v>
      </c>
      <c r="C519" s="28" t="s">
        <v>277</v>
      </c>
      <c r="D519" s="8"/>
      <c r="E519" s="9" t="s">
        <v>183</v>
      </c>
      <c r="F519" s="20">
        <f>F520+F521</f>
        <v>75.5</v>
      </c>
      <c r="G519" s="20">
        <f>G520+G521</f>
        <v>45.7</v>
      </c>
      <c r="H519" s="75">
        <f t="shared" si="17"/>
        <v>60.52980132450332</v>
      </c>
    </row>
    <row r="520" spans="1:8" ht="12.75">
      <c r="A520" s="8">
        <v>507</v>
      </c>
      <c r="B520" s="28" t="s">
        <v>316</v>
      </c>
      <c r="C520" s="28" t="s">
        <v>277</v>
      </c>
      <c r="D520" s="8">
        <v>244</v>
      </c>
      <c r="E520" s="9" t="s">
        <v>142</v>
      </c>
      <c r="F520" s="20">
        <v>19.3</v>
      </c>
      <c r="G520" s="20">
        <v>19.3</v>
      </c>
      <c r="H520" s="75">
        <f t="shared" si="17"/>
        <v>100</v>
      </c>
    </row>
    <row r="521" spans="1:8" ht="24">
      <c r="A521" s="8">
        <v>508</v>
      </c>
      <c r="B521" s="28"/>
      <c r="C521" s="28"/>
      <c r="D521" s="8">
        <v>313</v>
      </c>
      <c r="E521" s="9" t="s">
        <v>60</v>
      </c>
      <c r="F521" s="20">
        <v>56.2</v>
      </c>
      <c r="G521" s="20">
        <v>26.4</v>
      </c>
      <c r="H521" s="75">
        <f t="shared" si="17"/>
        <v>46.97508896797152</v>
      </c>
    </row>
    <row r="522" spans="1:8" ht="60">
      <c r="A522" s="8">
        <v>509</v>
      </c>
      <c r="B522" s="28" t="s">
        <v>316</v>
      </c>
      <c r="C522" s="28" t="s">
        <v>278</v>
      </c>
      <c r="D522" s="8"/>
      <c r="E522" s="32" t="s">
        <v>338</v>
      </c>
      <c r="F522" s="20">
        <f>F523</f>
        <v>12</v>
      </c>
      <c r="G522" s="20">
        <f>G523</f>
        <v>12</v>
      </c>
      <c r="H522" s="75">
        <f t="shared" si="17"/>
        <v>100</v>
      </c>
    </row>
    <row r="523" spans="1:8" ht="12.75">
      <c r="A523" s="8">
        <v>510</v>
      </c>
      <c r="B523" s="28" t="s">
        <v>316</v>
      </c>
      <c r="C523" s="28" t="s">
        <v>278</v>
      </c>
      <c r="D523" s="8">
        <v>244</v>
      </c>
      <c r="E523" s="9" t="s">
        <v>142</v>
      </c>
      <c r="F523" s="20">
        <v>12</v>
      </c>
      <c r="G523" s="20">
        <v>12</v>
      </c>
      <c r="H523" s="75">
        <f t="shared" si="17"/>
        <v>100</v>
      </c>
    </row>
    <row r="524" spans="1:8" ht="36">
      <c r="A524" s="8">
        <v>511</v>
      </c>
      <c r="B524" s="28" t="s">
        <v>316</v>
      </c>
      <c r="C524" s="28" t="s">
        <v>279</v>
      </c>
      <c r="D524" s="8"/>
      <c r="E524" s="9" t="s">
        <v>61</v>
      </c>
      <c r="F524" s="20">
        <f>F525</f>
        <v>30</v>
      </c>
      <c r="G524" s="20">
        <f>G525</f>
        <v>30</v>
      </c>
      <c r="H524" s="75">
        <f t="shared" si="17"/>
        <v>100</v>
      </c>
    </row>
    <row r="525" spans="1:8" ht="12.75">
      <c r="A525" s="8">
        <v>512</v>
      </c>
      <c r="B525" s="28" t="s">
        <v>316</v>
      </c>
      <c r="C525" s="28" t="s">
        <v>279</v>
      </c>
      <c r="D525" s="8">
        <v>244</v>
      </c>
      <c r="E525" s="9" t="s">
        <v>142</v>
      </c>
      <c r="F525" s="20">
        <v>30</v>
      </c>
      <c r="G525" s="20">
        <v>30</v>
      </c>
      <c r="H525" s="75">
        <f t="shared" si="17"/>
        <v>100</v>
      </c>
    </row>
    <row r="526" spans="1:8" ht="27.75" customHeight="1">
      <c r="A526" s="8">
        <v>513</v>
      </c>
      <c r="B526" s="28" t="s">
        <v>316</v>
      </c>
      <c r="C526" s="28" t="s">
        <v>331</v>
      </c>
      <c r="D526" s="8"/>
      <c r="E526" s="9" t="s">
        <v>352</v>
      </c>
      <c r="F526" s="20">
        <f>F527</f>
        <v>40.6</v>
      </c>
      <c r="G526" s="20">
        <f>G527</f>
        <v>40.6</v>
      </c>
      <c r="H526" s="75">
        <f t="shared" si="17"/>
        <v>100</v>
      </c>
    </row>
    <row r="527" spans="1:8" ht="12.75">
      <c r="A527" s="8">
        <v>514</v>
      </c>
      <c r="B527" s="28" t="s">
        <v>316</v>
      </c>
      <c r="C527" s="28" t="s">
        <v>331</v>
      </c>
      <c r="D527" s="8">
        <v>244</v>
      </c>
      <c r="E527" s="9" t="s">
        <v>142</v>
      </c>
      <c r="F527" s="20">
        <v>40.6</v>
      </c>
      <c r="G527" s="20">
        <v>40.6</v>
      </c>
      <c r="H527" s="75">
        <f t="shared" si="17"/>
        <v>100</v>
      </c>
    </row>
    <row r="528" spans="1:8" ht="24">
      <c r="A528" s="18">
        <v>515</v>
      </c>
      <c r="B528" s="27" t="s">
        <v>316</v>
      </c>
      <c r="C528" s="27" t="s">
        <v>233</v>
      </c>
      <c r="D528" s="18"/>
      <c r="E528" s="19" t="s">
        <v>87</v>
      </c>
      <c r="F528" s="15">
        <f>F529+F533</f>
        <v>3630.2000000000003</v>
      </c>
      <c r="G528" s="15">
        <f>G529+G533</f>
        <v>3442.4999999999995</v>
      </c>
      <c r="H528" s="73">
        <f t="shared" si="17"/>
        <v>94.82948597873393</v>
      </c>
    </row>
    <row r="529" spans="1:8" ht="36">
      <c r="A529" s="8">
        <v>516</v>
      </c>
      <c r="B529" s="28" t="s">
        <v>316</v>
      </c>
      <c r="C529" s="28" t="s">
        <v>268</v>
      </c>
      <c r="D529" s="8"/>
      <c r="E529" s="9" t="s">
        <v>90</v>
      </c>
      <c r="F529" s="20">
        <f>F530</f>
        <v>255.60000000000002</v>
      </c>
      <c r="G529" s="20">
        <f>G530</f>
        <v>255.60000000000002</v>
      </c>
      <c r="H529" s="75">
        <f t="shared" si="17"/>
        <v>100</v>
      </c>
    </row>
    <row r="530" spans="1:8" ht="12.75">
      <c r="A530" s="8">
        <v>517</v>
      </c>
      <c r="B530" s="28" t="s">
        <v>316</v>
      </c>
      <c r="C530" s="28" t="s">
        <v>268</v>
      </c>
      <c r="D530" s="8">
        <v>110</v>
      </c>
      <c r="E530" s="9" t="s">
        <v>82</v>
      </c>
      <c r="F530" s="20">
        <f>SUM(F531:F532)</f>
        <v>255.60000000000002</v>
      </c>
      <c r="G530" s="20">
        <f>SUM(G531:G532)</f>
        <v>255.60000000000002</v>
      </c>
      <c r="H530" s="75">
        <f t="shared" si="17"/>
        <v>100</v>
      </c>
    </row>
    <row r="531" spans="1:8" ht="12.75">
      <c r="A531" s="8">
        <v>518</v>
      </c>
      <c r="B531" s="28"/>
      <c r="C531" s="28"/>
      <c r="D531" s="8">
        <v>111</v>
      </c>
      <c r="E531" s="9" t="s">
        <v>107</v>
      </c>
      <c r="F531" s="20">
        <v>196.3</v>
      </c>
      <c r="G531" s="20">
        <v>196.3</v>
      </c>
      <c r="H531" s="75">
        <f t="shared" si="17"/>
        <v>100</v>
      </c>
    </row>
    <row r="532" spans="1:8" ht="36">
      <c r="A532" s="8">
        <v>519</v>
      </c>
      <c r="B532" s="28"/>
      <c r="C532" s="28"/>
      <c r="D532" s="8">
        <v>119</v>
      </c>
      <c r="E532" s="9" t="s">
        <v>109</v>
      </c>
      <c r="F532" s="20">
        <v>59.3</v>
      </c>
      <c r="G532" s="20">
        <v>59.3</v>
      </c>
      <c r="H532" s="75">
        <f t="shared" si="17"/>
        <v>100</v>
      </c>
    </row>
    <row r="533" spans="1:8" ht="48">
      <c r="A533" s="8">
        <v>520</v>
      </c>
      <c r="B533" s="28" t="s">
        <v>316</v>
      </c>
      <c r="C533" s="28" t="s">
        <v>269</v>
      </c>
      <c r="D533" s="8"/>
      <c r="E533" s="9" t="s">
        <v>89</v>
      </c>
      <c r="F533" s="20">
        <f>F534+F537</f>
        <v>3374.6000000000004</v>
      </c>
      <c r="G533" s="20">
        <f>G534+G537</f>
        <v>3186.8999999999996</v>
      </c>
      <c r="H533" s="75">
        <f t="shared" si="17"/>
        <v>94.43785930184316</v>
      </c>
    </row>
    <row r="534" spans="1:8" ht="12.75">
      <c r="A534" s="8">
        <v>521</v>
      </c>
      <c r="B534" s="28" t="s">
        <v>316</v>
      </c>
      <c r="C534" s="28" t="s">
        <v>269</v>
      </c>
      <c r="D534" s="8">
        <v>110</v>
      </c>
      <c r="E534" s="9" t="s">
        <v>82</v>
      </c>
      <c r="F534" s="20">
        <f>SUM(F535:F536)</f>
        <v>2486.8</v>
      </c>
      <c r="G534" s="20">
        <f>SUM(G535:G536)</f>
        <v>2486.2</v>
      </c>
      <c r="H534" s="75">
        <f t="shared" si="17"/>
        <v>99.97587260736688</v>
      </c>
    </row>
    <row r="535" spans="1:8" ht="12.75">
      <c r="A535" s="8">
        <v>522</v>
      </c>
      <c r="B535" s="28"/>
      <c r="C535" s="28"/>
      <c r="D535" s="8">
        <v>111</v>
      </c>
      <c r="E535" s="9" t="s">
        <v>107</v>
      </c>
      <c r="F535" s="20">
        <v>1902.6</v>
      </c>
      <c r="G535" s="20">
        <v>1902.6</v>
      </c>
      <c r="H535" s="75">
        <f t="shared" si="17"/>
        <v>100</v>
      </c>
    </row>
    <row r="536" spans="1:8" ht="36">
      <c r="A536" s="8">
        <v>523</v>
      </c>
      <c r="B536" s="28"/>
      <c r="C536" s="28"/>
      <c r="D536" s="8">
        <v>119</v>
      </c>
      <c r="E536" s="9" t="s">
        <v>109</v>
      </c>
      <c r="F536" s="20">
        <v>584.2</v>
      </c>
      <c r="G536" s="20">
        <v>583.6</v>
      </c>
      <c r="H536" s="75">
        <f t="shared" si="17"/>
        <v>99.8972954467648</v>
      </c>
    </row>
    <row r="537" spans="1:8" ht="24">
      <c r="A537" s="8">
        <v>524</v>
      </c>
      <c r="B537" s="28"/>
      <c r="C537" s="28"/>
      <c r="D537" s="8">
        <v>240</v>
      </c>
      <c r="E537" s="9" t="s">
        <v>81</v>
      </c>
      <c r="F537" s="20">
        <f>SUM(F538:F539)</f>
        <v>887.8</v>
      </c>
      <c r="G537" s="20">
        <f>SUM(G538:G539)</f>
        <v>700.6999999999999</v>
      </c>
      <c r="H537" s="75">
        <f t="shared" si="17"/>
        <v>78.92543365622888</v>
      </c>
    </row>
    <row r="538" spans="1:8" ht="24">
      <c r="A538" s="8">
        <v>525</v>
      </c>
      <c r="B538" s="28"/>
      <c r="C538" s="28"/>
      <c r="D538" s="8">
        <v>242</v>
      </c>
      <c r="E538" s="9" t="s">
        <v>2</v>
      </c>
      <c r="F538" s="20">
        <v>756.4</v>
      </c>
      <c r="G538" s="20">
        <v>573.9</v>
      </c>
      <c r="H538" s="75">
        <f t="shared" si="17"/>
        <v>75.8725542041248</v>
      </c>
    </row>
    <row r="539" spans="1:8" ht="12.75">
      <c r="A539" s="8">
        <v>526</v>
      </c>
      <c r="B539" s="28"/>
      <c r="C539" s="28"/>
      <c r="D539" s="8">
        <v>244</v>
      </c>
      <c r="E539" s="9" t="s">
        <v>142</v>
      </c>
      <c r="F539" s="20">
        <v>131.4</v>
      </c>
      <c r="G539" s="20">
        <v>126.8</v>
      </c>
      <c r="H539" s="75">
        <f t="shared" si="17"/>
        <v>96.49923896499239</v>
      </c>
    </row>
    <row r="540" spans="1:8" s="40" customFormat="1" ht="12.75">
      <c r="A540" s="18">
        <v>527</v>
      </c>
      <c r="B540" s="27" t="s">
        <v>316</v>
      </c>
      <c r="C540" s="27" t="s">
        <v>361</v>
      </c>
      <c r="D540" s="18"/>
      <c r="E540" s="19" t="s">
        <v>39</v>
      </c>
      <c r="F540" s="15">
        <f>F541</f>
        <v>20</v>
      </c>
      <c r="G540" s="15">
        <f>G541</f>
        <v>20</v>
      </c>
      <c r="H540" s="73">
        <f t="shared" si="17"/>
        <v>100</v>
      </c>
    </row>
    <row r="541" spans="1:8" ht="24">
      <c r="A541" s="8">
        <v>528</v>
      </c>
      <c r="B541" s="28" t="s">
        <v>316</v>
      </c>
      <c r="C541" s="28" t="s">
        <v>404</v>
      </c>
      <c r="D541" s="8"/>
      <c r="E541" s="9" t="s">
        <v>8</v>
      </c>
      <c r="F541" s="20">
        <f>F542</f>
        <v>20</v>
      </c>
      <c r="G541" s="20">
        <f>G542</f>
        <v>20</v>
      </c>
      <c r="H541" s="75">
        <f t="shared" si="17"/>
        <v>100</v>
      </c>
    </row>
    <row r="542" spans="1:8" ht="24">
      <c r="A542" s="8">
        <v>529</v>
      </c>
      <c r="B542" s="28" t="s">
        <v>316</v>
      </c>
      <c r="C542" s="28" t="s">
        <v>404</v>
      </c>
      <c r="D542" s="8">
        <v>313</v>
      </c>
      <c r="E542" s="9" t="s">
        <v>60</v>
      </c>
      <c r="F542" s="20">
        <v>20</v>
      </c>
      <c r="G542" s="20">
        <v>20</v>
      </c>
      <c r="H542" s="75">
        <f t="shared" si="17"/>
        <v>100</v>
      </c>
    </row>
    <row r="543" spans="1:9" ht="12.75">
      <c r="A543" s="18">
        <v>530</v>
      </c>
      <c r="B543" s="27" t="s">
        <v>317</v>
      </c>
      <c r="C543" s="27"/>
      <c r="D543" s="18"/>
      <c r="E543" s="18" t="s">
        <v>32</v>
      </c>
      <c r="F543" s="15">
        <f>F544+F552+F576</f>
        <v>16125.100000000002</v>
      </c>
      <c r="G543" s="15">
        <f>G544+G552+G576</f>
        <v>13671.500000000004</v>
      </c>
      <c r="H543" s="73">
        <f t="shared" si="17"/>
        <v>84.78397033196694</v>
      </c>
      <c r="I543" s="60"/>
    </row>
    <row r="544" spans="1:8" ht="12.75">
      <c r="A544" s="18">
        <v>531</v>
      </c>
      <c r="B544" s="27" t="s">
        <v>318</v>
      </c>
      <c r="C544" s="27"/>
      <c r="D544" s="18"/>
      <c r="E544" s="19" t="s">
        <v>33</v>
      </c>
      <c r="F544" s="15">
        <f aca="true" t="shared" si="18" ref="F544:G546">F545</f>
        <v>166.7</v>
      </c>
      <c r="G544" s="15">
        <f t="shared" si="18"/>
        <v>164</v>
      </c>
      <c r="H544" s="73">
        <f t="shared" si="17"/>
        <v>98.38032393521297</v>
      </c>
    </row>
    <row r="545" spans="1:8" ht="24">
      <c r="A545" s="8">
        <v>532</v>
      </c>
      <c r="B545" s="28" t="s">
        <v>318</v>
      </c>
      <c r="C545" s="28" t="s">
        <v>201</v>
      </c>
      <c r="D545" s="8"/>
      <c r="E545" s="9" t="s">
        <v>174</v>
      </c>
      <c r="F545" s="20">
        <f t="shared" si="18"/>
        <v>166.7</v>
      </c>
      <c r="G545" s="20">
        <f t="shared" si="18"/>
        <v>164</v>
      </c>
      <c r="H545" s="75">
        <f t="shared" si="17"/>
        <v>98.38032393521297</v>
      </c>
    </row>
    <row r="546" spans="1:8" ht="24">
      <c r="A546" s="18">
        <v>533</v>
      </c>
      <c r="B546" s="27" t="s">
        <v>318</v>
      </c>
      <c r="C546" s="27" t="s">
        <v>280</v>
      </c>
      <c r="D546" s="18"/>
      <c r="E546" s="19" t="s">
        <v>66</v>
      </c>
      <c r="F546" s="15">
        <f t="shared" si="18"/>
        <v>166.7</v>
      </c>
      <c r="G546" s="15">
        <f t="shared" si="18"/>
        <v>164</v>
      </c>
      <c r="H546" s="73">
        <f t="shared" si="17"/>
        <v>98.38032393521297</v>
      </c>
    </row>
    <row r="547" spans="1:9" ht="24">
      <c r="A547" s="8">
        <v>534</v>
      </c>
      <c r="B547" s="28" t="s">
        <v>318</v>
      </c>
      <c r="C547" s="28" t="s">
        <v>281</v>
      </c>
      <c r="D547" s="8"/>
      <c r="E547" s="9" t="s">
        <v>67</v>
      </c>
      <c r="F547" s="20">
        <f>F548+F551</f>
        <v>166.7</v>
      </c>
      <c r="G547" s="20">
        <f>G548+G551</f>
        <v>164</v>
      </c>
      <c r="H547" s="75">
        <f t="shared" si="17"/>
        <v>98.38032393521297</v>
      </c>
      <c r="I547" s="59"/>
    </row>
    <row r="548" spans="1:8" ht="12.75">
      <c r="A548" s="8">
        <v>535</v>
      </c>
      <c r="B548" s="28" t="s">
        <v>318</v>
      </c>
      <c r="C548" s="28" t="s">
        <v>281</v>
      </c>
      <c r="D548" s="8">
        <v>110</v>
      </c>
      <c r="E548" s="9" t="s">
        <v>82</v>
      </c>
      <c r="F548" s="20">
        <f>F549+F550</f>
        <v>8.600000000000001</v>
      </c>
      <c r="G548" s="20">
        <v>8.6</v>
      </c>
      <c r="H548" s="75">
        <f t="shared" si="17"/>
        <v>99.99999999999997</v>
      </c>
    </row>
    <row r="549" spans="1:8" ht="24">
      <c r="A549" s="8">
        <v>536</v>
      </c>
      <c r="B549" s="28"/>
      <c r="C549" s="28"/>
      <c r="D549" s="8">
        <v>112</v>
      </c>
      <c r="E549" s="9" t="s">
        <v>108</v>
      </c>
      <c r="F549" s="20">
        <v>4.4</v>
      </c>
      <c r="G549" s="20">
        <v>4.4</v>
      </c>
      <c r="H549" s="75">
        <f t="shared" si="17"/>
        <v>100</v>
      </c>
    </row>
    <row r="550" spans="1:8" ht="36">
      <c r="A550" s="8">
        <v>537</v>
      </c>
      <c r="B550" s="28"/>
      <c r="C550" s="28"/>
      <c r="D550" s="8">
        <v>113</v>
      </c>
      <c r="E550" s="9" t="s">
        <v>122</v>
      </c>
      <c r="F550" s="20">
        <v>4.2</v>
      </c>
      <c r="G550" s="20">
        <v>4.2</v>
      </c>
      <c r="H550" s="75">
        <f t="shared" si="17"/>
        <v>100</v>
      </c>
    </row>
    <row r="551" spans="1:9" ht="12.75">
      <c r="A551" s="8">
        <v>538</v>
      </c>
      <c r="B551" s="28"/>
      <c r="C551" s="28"/>
      <c r="D551" s="8">
        <v>244</v>
      </c>
      <c r="E551" s="9" t="s">
        <v>142</v>
      </c>
      <c r="F551" s="20">
        <v>158.1</v>
      </c>
      <c r="G551" s="20">
        <v>155.4</v>
      </c>
      <c r="H551" s="75">
        <f t="shared" si="17"/>
        <v>98.292220113852</v>
      </c>
      <c r="I551" s="59"/>
    </row>
    <row r="552" spans="1:8" ht="12.75">
      <c r="A552" s="18">
        <v>539</v>
      </c>
      <c r="B552" s="27" t="s">
        <v>319</v>
      </c>
      <c r="C552" s="27"/>
      <c r="D552" s="18"/>
      <c r="E552" s="19" t="s">
        <v>34</v>
      </c>
      <c r="F552" s="15">
        <f>F553</f>
        <v>14313.400000000001</v>
      </c>
      <c r="G552" s="77">
        <f>G553</f>
        <v>11866.800000000003</v>
      </c>
      <c r="H552" s="73">
        <f t="shared" si="17"/>
        <v>82.906926376682</v>
      </c>
    </row>
    <row r="553" spans="1:8" ht="24">
      <c r="A553" s="8">
        <v>540</v>
      </c>
      <c r="B553" s="28" t="s">
        <v>319</v>
      </c>
      <c r="C553" s="28" t="s">
        <v>201</v>
      </c>
      <c r="D553" s="8"/>
      <c r="E553" s="9" t="s">
        <v>174</v>
      </c>
      <c r="F553" s="20">
        <f>F554</f>
        <v>14313.400000000001</v>
      </c>
      <c r="G553" s="20">
        <f>G554</f>
        <v>11866.800000000003</v>
      </c>
      <c r="H553" s="75">
        <f t="shared" si="17"/>
        <v>82.906926376682</v>
      </c>
    </row>
    <row r="554" spans="1:9" ht="24">
      <c r="A554" s="18">
        <v>541</v>
      </c>
      <c r="B554" s="27" t="s">
        <v>319</v>
      </c>
      <c r="C554" s="27" t="s">
        <v>280</v>
      </c>
      <c r="D554" s="8"/>
      <c r="E554" s="19" t="s">
        <v>66</v>
      </c>
      <c r="F554" s="15">
        <f>F555+F560+F566+F568+F570+F572+F574</f>
        <v>14313.400000000001</v>
      </c>
      <c r="G554" s="15">
        <f>G555+G560+G566+G568+G570+G572+G574</f>
        <v>11866.800000000003</v>
      </c>
      <c r="H554" s="73">
        <f t="shared" si="17"/>
        <v>82.906926376682</v>
      </c>
      <c r="I554" s="1"/>
    </row>
    <row r="555" spans="1:8" ht="12.75">
      <c r="A555" s="8">
        <v>542</v>
      </c>
      <c r="B555" s="28" t="s">
        <v>319</v>
      </c>
      <c r="C555" s="28" t="s">
        <v>282</v>
      </c>
      <c r="D555" s="8"/>
      <c r="E555" s="9" t="s">
        <v>68</v>
      </c>
      <c r="F555" s="20">
        <f>F556+F559</f>
        <v>1271.7</v>
      </c>
      <c r="G555" s="20">
        <f>G556+G559</f>
        <v>1151.5</v>
      </c>
      <c r="H555" s="75">
        <f t="shared" si="17"/>
        <v>90.54808524022961</v>
      </c>
    </row>
    <row r="556" spans="1:8" ht="12.75">
      <c r="A556" s="8">
        <v>543</v>
      </c>
      <c r="B556" s="28" t="s">
        <v>319</v>
      </c>
      <c r="C556" s="28" t="s">
        <v>282</v>
      </c>
      <c r="D556" s="8">
        <v>110</v>
      </c>
      <c r="E556" s="9" t="s">
        <v>82</v>
      </c>
      <c r="F556" s="20">
        <f>F557+F558</f>
        <v>135.5</v>
      </c>
      <c r="G556" s="20">
        <f>G557+G558</f>
        <v>127.1</v>
      </c>
      <c r="H556" s="75">
        <f t="shared" si="17"/>
        <v>93.80073800738006</v>
      </c>
    </row>
    <row r="557" spans="1:8" ht="24">
      <c r="A557" s="8">
        <v>544</v>
      </c>
      <c r="B557" s="28"/>
      <c r="C557" s="28"/>
      <c r="D557" s="8">
        <v>112</v>
      </c>
      <c r="E557" s="9" t="s">
        <v>108</v>
      </c>
      <c r="F557" s="20">
        <v>14.7</v>
      </c>
      <c r="G557" s="20">
        <v>14.1</v>
      </c>
      <c r="H557" s="75">
        <f t="shared" si="17"/>
        <v>95.91836734693878</v>
      </c>
    </row>
    <row r="558" spans="1:8" ht="36">
      <c r="A558" s="8">
        <v>545</v>
      </c>
      <c r="B558" s="28"/>
      <c r="C558" s="28"/>
      <c r="D558" s="8">
        <v>113</v>
      </c>
      <c r="E558" s="9" t="s">
        <v>122</v>
      </c>
      <c r="F558" s="20">
        <v>120.8</v>
      </c>
      <c r="G558" s="20">
        <v>113</v>
      </c>
      <c r="H558" s="75">
        <f t="shared" si="17"/>
        <v>93.5430463576159</v>
      </c>
    </row>
    <row r="559" spans="1:8" ht="12.75">
      <c r="A559" s="8">
        <v>546</v>
      </c>
      <c r="B559" s="28"/>
      <c r="C559" s="28"/>
      <c r="D559" s="8">
        <v>244</v>
      </c>
      <c r="E559" s="9" t="s">
        <v>142</v>
      </c>
      <c r="F559" s="20">
        <v>1136.2</v>
      </c>
      <c r="G559" s="20">
        <v>1024.4</v>
      </c>
      <c r="H559" s="75">
        <f t="shared" si="17"/>
        <v>90.16018306636157</v>
      </c>
    </row>
    <row r="560" spans="1:8" ht="12.75">
      <c r="A560" s="8">
        <v>547</v>
      </c>
      <c r="B560" s="28" t="s">
        <v>319</v>
      </c>
      <c r="C560" s="28" t="s">
        <v>330</v>
      </c>
      <c r="D560" s="8"/>
      <c r="E560" s="9" t="s">
        <v>124</v>
      </c>
      <c r="F560" s="20">
        <f>F561+F564+F565</f>
        <v>8833.5</v>
      </c>
      <c r="G560" s="20">
        <f>G561+G564+G565</f>
        <v>8457.1</v>
      </c>
      <c r="H560" s="75">
        <f t="shared" si="17"/>
        <v>95.73894832172978</v>
      </c>
    </row>
    <row r="561" spans="1:8" ht="12.75">
      <c r="A561" s="8">
        <v>548</v>
      </c>
      <c r="B561" s="28" t="s">
        <v>319</v>
      </c>
      <c r="C561" s="28" t="s">
        <v>330</v>
      </c>
      <c r="D561" s="8">
        <v>110</v>
      </c>
      <c r="E561" s="9" t="s">
        <v>82</v>
      </c>
      <c r="F561" s="20">
        <f>SUM(F562:F563)</f>
        <v>5598.9</v>
      </c>
      <c r="G561" s="20">
        <f>SUM(G562:G563)</f>
        <v>5377.200000000001</v>
      </c>
      <c r="H561" s="75">
        <f t="shared" si="17"/>
        <v>96.04029362910573</v>
      </c>
    </row>
    <row r="562" spans="1:8" ht="12.75">
      <c r="A562" s="8">
        <v>549</v>
      </c>
      <c r="B562" s="28"/>
      <c r="C562" s="28"/>
      <c r="D562" s="8">
        <v>111</v>
      </c>
      <c r="E562" s="9" t="s">
        <v>107</v>
      </c>
      <c r="F562" s="20">
        <v>4300.2</v>
      </c>
      <c r="G562" s="20">
        <v>4148.6</v>
      </c>
      <c r="H562" s="75">
        <f t="shared" si="17"/>
        <v>96.47458257755454</v>
      </c>
    </row>
    <row r="563" spans="1:8" ht="36">
      <c r="A563" s="8">
        <v>550</v>
      </c>
      <c r="B563" s="28"/>
      <c r="C563" s="28"/>
      <c r="D563" s="8">
        <v>119</v>
      </c>
      <c r="E563" s="9" t="s">
        <v>109</v>
      </c>
      <c r="F563" s="20">
        <v>1298.7</v>
      </c>
      <c r="G563" s="20">
        <v>1228.6</v>
      </c>
      <c r="H563" s="75">
        <f t="shared" si="17"/>
        <v>94.60229460229459</v>
      </c>
    </row>
    <row r="564" spans="1:8" ht="12.75">
      <c r="A564" s="8">
        <v>551</v>
      </c>
      <c r="B564" s="28"/>
      <c r="C564" s="28"/>
      <c r="D564" s="8">
        <v>244</v>
      </c>
      <c r="E564" s="9" t="s">
        <v>142</v>
      </c>
      <c r="F564" s="20">
        <v>2234</v>
      </c>
      <c r="G564" s="20">
        <v>2079.3</v>
      </c>
      <c r="H564" s="75">
        <f t="shared" si="17"/>
        <v>93.07520143240825</v>
      </c>
    </row>
    <row r="565" spans="1:8" ht="12.75">
      <c r="A565" s="8">
        <v>552</v>
      </c>
      <c r="B565" s="28"/>
      <c r="C565" s="28"/>
      <c r="D565" s="8">
        <v>851</v>
      </c>
      <c r="E565" s="9" t="s">
        <v>44</v>
      </c>
      <c r="F565" s="20">
        <v>1000.6</v>
      </c>
      <c r="G565" s="20">
        <v>1000.6</v>
      </c>
      <c r="H565" s="75">
        <f t="shared" si="17"/>
        <v>100</v>
      </c>
    </row>
    <row r="566" spans="1:8" ht="24">
      <c r="A566" s="8">
        <v>553</v>
      </c>
      <c r="B566" s="28" t="s">
        <v>319</v>
      </c>
      <c r="C566" s="28" t="s">
        <v>405</v>
      </c>
      <c r="D566" s="8"/>
      <c r="E566" s="9" t="s">
        <v>406</v>
      </c>
      <c r="F566" s="20">
        <f>F567</f>
        <v>28.2</v>
      </c>
      <c r="G566" s="20">
        <f>G567</f>
        <v>28.2</v>
      </c>
      <c r="H566" s="75">
        <f t="shared" si="17"/>
        <v>100</v>
      </c>
    </row>
    <row r="567" spans="1:8" ht="12.75">
      <c r="A567" s="8">
        <v>554</v>
      </c>
      <c r="B567" s="28" t="s">
        <v>319</v>
      </c>
      <c r="C567" s="28" t="s">
        <v>405</v>
      </c>
      <c r="D567" s="8">
        <v>244</v>
      </c>
      <c r="E567" s="9" t="s">
        <v>142</v>
      </c>
      <c r="F567" s="20">
        <v>28.2</v>
      </c>
      <c r="G567" s="20">
        <v>28.2</v>
      </c>
      <c r="H567" s="75">
        <f t="shared" si="17"/>
        <v>100</v>
      </c>
    </row>
    <row r="568" spans="1:8" ht="12.75">
      <c r="A568" s="8">
        <v>555</v>
      </c>
      <c r="B568" s="28" t="s">
        <v>319</v>
      </c>
      <c r="C568" s="28" t="s">
        <v>407</v>
      </c>
      <c r="D568" s="8"/>
      <c r="E568" s="9" t="s">
        <v>408</v>
      </c>
      <c r="F568" s="20">
        <f>F569</f>
        <v>2059.3</v>
      </c>
      <c r="G568" s="20">
        <f>G569</f>
        <v>2059.3</v>
      </c>
      <c r="H568" s="75">
        <f t="shared" si="17"/>
        <v>100</v>
      </c>
    </row>
    <row r="569" spans="1:8" ht="12.75">
      <c r="A569" s="8">
        <v>556</v>
      </c>
      <c r="B569" s="28" t="s">
        <v>319</v>
      </c>
      <c r="C569" s="28" t="s">
        <v>407</v>
      </c>
      <c r="D569" s="8">
        <v>244</v>
      </c>
      <c r="E569" s="9" t="s">
        <v>142</v>
      </c>
      <c r="F569" s="20">
        <v>2059.3</v>
      </c>
      <c r="G569" s="20">
        <v>2059.3</v>
      </c>
      <c r="H569" s="75">
        <f t="shared" si="17"/>
        <v>100</v>
      </c>
    </row>
    <row r="570" spans="1:8" ht="36">
      <c r="A570" s="8">
        <v>557</v>
      </c>
      <c r="B570" s="28" t="s">
        <v>319</v>
      </c>
      <c r="C570" s="28" t="s">
        <v>419</v>
      </c>
      <c r="D570" s="8"/>
      <c r="E570" s="9" t="s">
        <v>446</v>
      </c>
      <c r="F570" s="20">
        <f>F571</f>
        <v>1950</v>
      </c>
      <c r="G570" s="20">
        <f>G571</f>
        <v>0</v>
      </c>
      <c r="H570" s="75">
        <f t="shared" si="17"/>
        <v>0</v>
      </c>
    </row>
    <row r="571" spans="1:9" ht="24">
      <c r="A571" s="8">
        <v>558</v>
      </c>
      <c r="B571" s="28" t="s">
        <v>319</v>
      </c>
      <c r="C571" s="28" t="s">
        <v>419</v>
      </c>
      <c r="D571" s="8">
        <v>414</v>
      </c>
      <c r="E571" s="9" t="s">
        <v>343</v>
      </c>
      <c r="F571" s="20">
        <v>1950</v>
      </c>
      <c r="G571" s="20">
        <v>0</v>
      </c>
      <c r="H571" s="75">
        <f t="shared" si="17"/>
        <v>0</v>
      </c>
      <c r="I571" s="44"/>
    </row>
    <row r="572" spans="1:9" ht="24">
      <c r="A572" s="8">
        <v>559</v>
      </c>
      <c r="B572" s="28" t="s">
        <v>319</v>
      </c>
      <c r="C572" s="28" t="s">
        <v>420</v>
      </c>
      <c r="D572" s="8"/>
      <c r="E572" s="9" t="s">
        <v>406</v>
      </c>
      <c r="F572" s="20">
        <f>F573</f>
        <v>119.5</v>
      </c>
      <c r="G572" s="20">
        <f>G573</f>
        <v>119.5</v>
      </c>
      <c r="H572" s="75">
        <f aca="true" t="shared" si="19" ref="H572:H606">G572/F572*100</f>
        <v>100</v>
      </c>
      <c r="I572" s="44"/>
    </row>
    <row r="573" spans="1:9" ht="12.75">
      <c r="A573" s="8">
        <v>560</v>
      </c>
      <c r="B573" s="28" t="s">
        <v>319</v>
      </c>
      <c r="C573" s="28" t="s">
        <v>420</v>
      </c>
      <c r="D573" s="8">
        <v>244</v>
      </c>
      <c r="E573" s="9" t="s">
        <v>142</v>
      </c>
      <c r="F573" s="20">
        <v>119.5</v>
      </c>
      <c r="G573" s="20">
        <v>119.5</v>
      </c>
      <c r="H573" s="75">
        <f t="shared" si="19"/>
        <v>100</v>
      </c>
      <c r="I573" s="44"/>
    </row>
    <row r="574" spans="1:9" ht="24">
      <c r="A574" s="8">
        <v>561</v>
      </c>
      <c r="B574" s="28" t="s">
        <v>319</v>
      </c>
      <c r="C574" s="28" t="s">
        <v>421</v>
      </c>
      <c r="D574" s="8"/>
      <c r="E574" s="9" t="s">
        <v>406</v>
      </c>
      <c r="F574" s="20">
        <f>F575</f>
        <v>51.2</v>
      </c>
      <c r="G574" s="20">
        <f>G575</f>
        <v>51.2</v>
      </c>
      <c r="H574" s="75">
        <f t="shared" si="19"/>
        <v>100</v>
      </c>
      <c r="I574" s="44"/>
    </row>
    <row r="575" spans="1:9" ht="12.75">
      <c r="A575" s="8">
        <v>562</v>
      </c>
      <c r="B575" s="28" t="s">
        <v>319</v>
      </c>
      <c r="C575" s="28" t="s">
        <v>421</v>
      </c>
      <c r="D575" s="8">
        <v>242</v>
      </c>
      <c r="E575" s="9" t="s">
        <v>142</v>
      </c>
      <c r="F575" s="20">
        <v>51.2</v>
      </c>
      <c r="G575" s="20">
        <v>51.2</v>
      </c>
      <c r="H575" s="75">
        <f t="shared" si="19"/>
        <v>100</v>
      </c>
      <c r="I575" s="44"/>
    </row>
    <row r="576" spans="1:8" ht="12.75">
      <c r="A576" s="18">
        <v>563</v>
      </c>
      <c r="B576" s="27" t="s">
        <v>320</v>
      </c>
      <c r="C576" s="27"/>
      <c r="D576" s="18"/>
      <c r="E576" s="19" t="s">
        <v>35</v>
      </c>
      <c r="F576" s="15">
        <f aca="true" t="shared" si="20" ref="F576:G578">F577</f>
        <v>1644.9999999999998</v>
      </c>
      <c r="G576" s="15">
        <f t="shared" si="20"/>
        <v>1640.6999999999998</v>
      </c>
      <c r="H576" s="73">
        <f t="shared" si="19"/>
        <v>99.73860182370821</v>
      </c>
    </row>
    <row r="577" spans="1:8" ht="24">
      <c r="A577" s="8">
        <v>564</v>
      </c>
      <c r="B577" s="28" t="s">
        <v>320</v>
      </c>
      <c r="C577" s="28" t="s">
        <v>201</v>
      </c>
      <c r="D577" s="8"/>
      <c r="E577" s="9" t="s">
        <v>174</v>
      </c>
      <c r="F577" s="20">
        <f t="shared" si="20"/>
        <v>1644.9999999999998</v>
      </c>
      <c r="G577" s="20">
        <f t="shared" si="20"/>
        <v>1640.6999999999998</v>
      </c>
      <c r="H577" s="75">
        <f t="shared" si="19"/>
        <v>99.73860182370821</v>
      </c>
    </row>
    <row r="578" spans="1:8" ht="24">
      <c r="A578" s="18">
        <v>565</v>
      </c>
      <c r="B578" s="27" t="s">
        <v>320</v>
      </c>
      <c r="C578" s="27" t="s">
        <v>280</v>
      </c>
      <c r="D578" s="18"/>
      <c r="E578" s="19" t="s">
        <v>66</v>
      </c>
      <c r="F578" s="15">
        <f t="shared" si="20"/>
        <v>1644.9999999999998</v>
      </c>
      <c r="G578" s="15">
        <f t="shared" si="20"/>
        <v>1640.6999999999998</v>
      </c>
      <c r="H578" s="73">
        <f t="shared" si="19"/>
        <v>99.73860182370821</v>
      </c>
    </row>
    <row r="579" spans="1:8" ht="24">
      <c r="A579" s="8">
        <v>566</v>
      </c>
      <c r="B579" s="28" t="s">
        <v>320</v>
      </c>
      <c r="C579" s="28" t="s">
        <v>283</v>
      </c>
      <c r="D579" s="8"/>
      <c r="E579" s="9" t="s">
        <v>125</v>
      </c>
      <c r="F579" s="20">
        <f>F580+F583</f>
        <v>1644.9999999999998</v>
      </c>
      <c r="G579" s="20">
        <f>G580+G583</f>
        <v>1640.6999999999998</v>
      </c>
      <c r="H579" s="75">
        <f t="shared" si="19"/>
        <v>99.73860182370821</v>
      </c>
    </row>
    <row r="580" spans="1:8" ht="12.75">
      <c r="A580" s="8">
        <v>567</v>
      </c>
      <c r="B580" s="28" t="s">
        <v>320</v>
      </c>
      <c r="C580" s="28" t="s">
        <v>283</v>
      </c>
      <c r="D580" s="8">
        <v>110</v>
      </c>
      <c r="E580" s="9" t="s">
        <v>82</v>
      </c>
      <c r="F580" s="20">
        <f>SUM(F581:F582)</f>
        <v>1374.6999999999998</v>
      </c>
      <c r="G580" s="20">
        <f>SUM(G581:G582)</f>
        <v>1374.6</v>
      </c>
      <c r="H580" s="75">
        <f t="shared" si="19"/>
        <v>99.99272568560413</v>
      </c>
    </row>
    <row r="581" spans="1:8" ht="12.75">
      <c r="A581" s="8">
        <v>568</v>
      </c>
      <c r="B581" s="28"/>
      <c r="C581" s="28"/>
      <c r="D581" s="8">
        <v>111</v>
      </c>
      <c r="E581" s="9" t="s">
        <v>107</v>
      </c>
      <c r="F581" s="20">
        <v>1007.3</v>
      </c>
      <c r="G581" s="20">
        <v>1007.2</v>
      </c>
      <c r="H581" s="75">
        <f t="shared" si="19"/>
        <v>99.99007247096199</v>
      </c>
    </row>
    <row r="582" spans="1:8" ht="36">
      <c r="A582" s="8">
        <v>569</v>
      </c>
      <c r="B582" s="28"/>
      <c r="C582" s="28"/>
      <c r="D582" s="8">
        <v>119</v>
      </c>
      <c r="E582" s="9" t="s">
        <v>109</v>
      </c>
      <c r="F582" s="20">
        <v>367.4</v>
      </c>
      <c r="G582" s="20">
        <v>367.4</v>
      </c>
      <c r="H582" s="75">
        <f t="shared" si="19"/>
        <v>100</v>
      </c>
    </row>
    <row r="583" spans="1:8" ht="24">
      <c r="A583" s="8">
        <v>570</v>
      </c>
      <c r="B583" s="28"/>
      <c r="C583" s="28"/>
      <c r="D583" s="8">
        <v>240</v>
      </c>
      <c r="E583" s="9" t="s">
        <v>81</v>
      </c>
      <c r="F583" s="20">
        <f>F584+F585</f>
        <v>270.3</v>
      </c>
      <c r="G583" s="20">
        <f>G584+G585</f>
        <v>266.1</v>
      </c>
      <c r="H583" s="75">
        <f t="shared" si="19"/>
        <v>98.44617092119867</v>
      </c>
    </row>
    <row r="584" spans="1:8" ht="24">
      <c r="A584" s="8">
        <v>571</v>
      </c>
      <c r="B584" s="28"/>
      <c r="C584" s="28"/>
      <c r="D584" s="8">
        <v>242</v>
      </c>
      <c r="E584" s="9" t="s">
        <v>2</v>
      </c>
      <c r="F584" s="20">
        <v>223.9</v>
      </c>
      <c r="G584" s="20">
        <v>219.8</v>
      </c>
      <c r="H584" s="75">
        <f t="shared" si="19"/>
        <v>98.16882536846808</v>
      </c>
    </row>
    <row r="585" spans="1:8" ht="12.75">
      <c r="A585" s="8">
        <v>572</v>
      </c>
      <c r="B585" s="28"/>
      <c r="C585" s="28"/>
      <c r="D585" s="8">
        <v>244</v>
      </c>
      <c r="E585" s="9" t="s">
        <v>142</v>
      </c>
      <c r="F585" s="20">
        <v>46.4</v>
      </c>
      <c r="G585" s="20">
        <v>46.3</v>
      </c>
      <c r="H585" s="75">
        <f t="shared" si="19"/>
        <v>99.78448275862068</v>
      </c>
    </row>
    <row r="586" spans="1:8" ht="12.75">
      <c r="A586" s="18">
        <v>573</v>
      </c>
      <c r="B586" s="27" t="s">
        <v>321</v>
      </c>
      <c r="C586" s="28"/>
      <c r="D586" s="8"/>
      <c r="E586" s="18" t="s">
        <v>99</v>
      </c>
      <c r="F586" s="15">
        <f>F587</f>
        <v>2397.9</v>
      </c>
      <c r="G586" s="15">
        <f>G587</f>
        <v>2397.9</v>
      </c>
      <c r="H586" s="73">
        <f t="shared" si="19"/>
        <v>100</v>
      </c>
    </row>
    <row r="587" spans="1:8" ht="12.75">
      <c r="A587" s="18">
        <v>574</v>
      </c>
      <c r="B587" s="27" t="s">
        <v>322</v>
      </c>
      <c r="C587" s="28"/>
      <c r="D587" s="8"/>
      <c r="E587" s="19" t="s">
        <v>0</v>
      </c>
      <c r="F587" s="15">
        <f>F588</f>
        <v>2397.9</v>
      </c>
      <c r="G587" s="15">
        <f>G588</f>
        <v>2397.9</v>
      </c>
      <c r="H587" s="73">
        <f t="shared" si="19"/>
        <v>100</v>
      </c>
    </row>
    <row r="588" spans="1:8" ht="12.75">
      <c r="A588" s="18">
        <v>575</v>
      </c>
      <c r="B588" s="27" t="s">
        <v>322</v>
      </c>
      <c r="C588" s="27">
        <v>5000000000</v>
      </c>
      <c r="D588" s="18"/>
      <c r="E588" s="19" t="s">
        <v>39</v>
      </c>
      <c r="F588" s="15">
        <f>F589+F591</f>
        <v>2397.9</v>
      </c>
      <c r="G588" s="15">
        <f>G589+G591</f>
        <v>2397.9</v>
      </c>
      <c r="H588" s="73">
        <f t="shared" si="19"/>
        <v>100</v>
      </c>
    </row>
    <row r="589" spans="1:8" ht="12.75">
      <c r="A589" s="8">
        <v>576</v>
      </c>
      <c r="B589" s="28" t="s">
        <v>322</v>
      </c>
      <c r="C589" s="28" t="s">
        <v>284</v>
      </c>
      <c r="D589" s="22"/>
      <c r="E589" s="23" t="s">
        <v>170</v>
      </c>
      <c r="F589" s="20">
        <f>F590</f>
        <v>2124.5</v>
      </c>
      <c r="G589" s="20">
        <f>G590</f>
        <v>2124.5</v>
      </c>
      <c r="H589" s="75">
        <f t="shared" si="19"/>
        <v>100</v>
      </c>
    </row>
    <row r="590" spans="1:8" ht="36">
      <c r="A590" s="8">
        <v>577</v>
      </c>
      <c r="B590" s="28" t="s">
        <v>322</v>
      </c>
      <c r="C590" s="28" t="s">
        <v>284</v>
      </c>
      <c r="D590" s="8">
        <v>611</v>
      </c>
      <c r="E590" s="9" t="s">
        <v>135</v>
      </c>
      <c r="F590" s="20">
        <v>2124.5</v>
      </c>
      <c r="G590" s="20">
        <v>2124.5</v>
      </c>
      <c r="H590" s="75">
        <f t="shared" si="19"/>
        <v>100</v>
      </c>
    </row>
    <row r="591" spans="1:8" ht="24">
      <c r="A591" s="8">
        <v>578</v>
      </c>
      <c r="B591" s="28" t="s">
        <v>322</v>
      </c>
      <c r="C591" s="28" t="s">
        <v>409</v>
      </c>
      <c r="D591" s="8"/>
      <c r="E591" s="9" t="s">
        <v>410</v>
      </c>
      <c r="F591" s="20">
        <f>F592</f>
        <v>273.4</v>
      </c>
      <c r="G591" s="20">
        <f>G592</f>
        <v>273.4</v>
      </c>
      <c r="H591" s="75">
        <f t="shared" si="19"/>
        <v>100</v>
      </c>
    </row>
    <row r="592" spans="1:8" ht="12.75">
      <c r="A592" s="8">
        <v>579</v>
      </c>
      <c r="B592" s="28" t="s">
        <v>322</v>
      </c>
      <c r="C592" s="28" t="s">
        <v>409</v>
      </c>
      <c r="D592" s="8">
        <v>612</v>
      </c>
      <c r="E592" s="9" t="s">
        <v>159</v>
      </c>
      <c r="F592" s="20">
        <v>273.4</v>
      </c>
      <c r="G592" s="20">
        <v>273.4</v>
      </c>
      <c r="H592" s="75">
        <f t="shared" si="19"/>
        <v>100</v>
      </c>
    </row>
    <row r="593" spans="1:8" ht="24">
      <c r="A593" s="18">
        <v>580</v>
      </c>
      <c r="B593" s="27" t="s">
        <v>323</v>
      </c>
      <c r="C593" s="27"/>
      <c r="D593" s="18"/>
      <c r="E593" s="18" t="s">
        <v>127</v>
      </c>
      <c r="F593" s="15">
        <f>F594+F601</f>
        <v>192287.90000000002</v>
      </c>
      <c r="G593" s="15">
        <f>G594+G601</f>
        <v>192287.90000000002</v>
      </c>
      <c r="H593" s="73">
        <f t="shared" si="19"/>
        <v>100</v>
      </c>
    </row>
    <row r="594" spans="1:8" ht="26.25" customHeight="1">
      <c r="A594" s="18">
        <v>581</v>
      </c>
      <c r="B594" s="27" t="s">
        <v>324</v>
      </c>
      <c r="C594" s="27"/>
      <c r="D594" s="18"/>
      <c r="E594" s="19" t="s">
        <v>36</v>
      </c>
      <c r="F594" s="15">
        <f>F595</f>
        <v>31853.2</v>
      </c>
      <c r="G594" s="15">
        <f>G595</f>
        <v>31853.2</v>
      </c>
      <c r="H594" s="73">
        <f t="shared" si="19"/>
        <v>100</v>
      </c>
    </row>
    <row r="595" spans="1:12" ht="24">
      <c r="A595" s="8">
        <v>582</v>
      </c>
      <c r="B595" s="28" t="s">
        <v>325</v>
      </c>
      <c r="C595" s="28" t="s">
        <v>196</v>
      </c>
      <c r="D595" s="8"/>
      <c r="E595" s="9" t="s">
        <v>176</v>
      </c>
      <c r="F595" s="20">
        <f>F596</f>
        <v>31853.2</v>
      </c>
      <c r="G595" s="20">
        <f>G596</f>
        <v>31853.2</v>
      </c>
      <c r="H595" s="75">
        <f t="shared" si="19"/>
        <v>100</v>
      </c>
      <c r="L595" s="1" t="s">
        <v>193</v>
      </c>
    </row>
    <row r="596" spans="1:8" ht="24">
      <c r="A596" s="18">
        <v>583</v>
      </c>
      <c r="B596" s="27" t="s">
        <v>324</v>
      </c>
      <c r="C596" s="27" t="s">
        <v>285</v>
      </c>
      <c r="D596" s="18"/>
      <c r="E596" s="19" t="s">
        <v>69</v>
      </c>
      <c r="F596" s="15">
        <f>F597+F599</f>
        <v>31853.2</v>
      </c>
      <c r="G596" s="15">
        <f>G597+G599</f>
        <v>31853.2</v>
      </c>
      <c r="H596" s="73">
        <f t="shared" si="19"/>
        <v>100</v>
      </c>
    </row>
    <row r="597" spans="1:8" ht="24">
      <c r="A597" s="8">
        <v>584</v>
      </c>
      <c r="B597" s="28" t="s">
        <v>324</v>
      </c>
      <c r="C597" s="28" t="s">
        <v>286</v>
      </c>
      <c r="D597" s="8"/>
      <c r="E597" s="9" t="s">
        <v>70</v>
      </c>
      <c r="F597" s="20">
        <f>F598</f>
        <v>24287.2</v>
      </c>
      <c r="G597" s="20">
        <f>G598</f>
        <v>24287.2</v>
      </c>
      <c r="H597" s="75">
        <f t="shared" si="19"/>
        <v>100</v>
      </c>
    </row>
    <row r="598" spans="1:8" ht="12.75">
      <c r="A598" s="8">
        <v>585</v>
      </c>
      <c r="B598" s="28" t="s">
        <v>324</v>
      </c>
      <c r="C598" s="28" t="s">
        <v>286</v>
      </c>
      <c r="D598" s="8">
        <v>511</v>
      </c>
      <c r="E598" s="9" t="s">
        <v>128</v>
      </c>
      <c r="F598" s="20">
        <v>24287.2</v>
      </c>
      <c r="G598" s="20">
        <v>24287.2</v>
      </c>
      <c r="H598" s="75">
        <f t="shared" si="19"/>
        <v>100</v>
      </c>
    </row>
    <row r="599" spans="1:8" ht="36">
      <c r="A599" s="8">
        <v>586</v>
      </c>
      <c r="B599" s="28" t="s">
        <v>324</v>
      </c>
      <c r="C599" s="28" t="s">
        <v>287</v>
      </c>
      <c r="D599" s="8"/>
      <c r="E599" s="24" t="s">
        <v>360</v>
      </c>
      <c r="F599" s="20">
        <f>F600</f>
        <v>7566</v>
      </c>
      <c r="G599" s="20">
        <f>G600</f>
        <v>7566</v>
      </c>
      <c r="H599" s="75">
        <f t="shared" si="19"/>
        <v>100</v>
      </c>
    </row>
    <row r="600" spans="1:8" ht="12.75">
      <c r="A600" s="8">
        <v>587</v>
      </c>
      <c r="B600" s="28" t="s">
        <v>324</v>
      </c>
      <c r="C600" s="28" t="s">
        <v>287</v>
      </c>
      <c r="D600" s="8">
        <v>511</v>
      </c>
      <c r="E600" s="9" t="s">
        <v>128</v>
      </c>
      <c r="F600" s="20">
        <v>7566</v>
      </c>
      <c r="G600" s="20">
        <v>7566</v>
      </c>
      <c r="H600" s="75">
        <f t="shared" si="19"/>
        <v>100</v>
      </c>
    </row>
    <row r="601" spans="1:8" ht="12.75">
      <c r="A601" s="18">
        <v>588</v>
      </c>
      <c r="B601" s="27" t="s">
        <v>326</v>
      </c>
      <c r="C601" s="27"/>
      <c r="D601" s="18"/>
      <c r="E601" s="19" t="s">
        <v>37</v>
      </c>
      <c r="F601" s="15">
        <f aca="true" t="shared" si="21" ref="F601:G604">F602</f>
        <v>160434.7</v>
      </c>
      <c r="G601" s="15">
        <f t="shared" si="21"/>
        <v>160434.7</v>
      </c>
      <c r="H601" s="73">
        <f t="shared" si="19"/>
        <v>100</v>
      </c>
    </row>
    <row r="602" spans="1:8" ht="24">
      <c r="A602" s="8">
        <v>589</v>
      </c>
      <c r="B602" s="28" t="s">
        <v>327</v>
      </c>
      <c r="C602" s="28" t="s">
        <v>196</v>
      </c>
      <c r="D602" s="8"/>
      <c r="E602" s="9" t="s">
        <v>176</v>
      </c>
      <c r="F602" s="20">
        <f t="shared" si="21"/>
        <v>160434.7</v>
      </c>
      <c r="G602" s="20">
        <f t="shared" si="21"/>
        <v>160434.7</v>
      </c>
      <c r="H602" s="75">
        <f t="shared" si="19"/>
        <v>100</v>
      </c>
    </row>
    <row r="603" spans="1:8" ht="24">
      <c r="A603" s="18">
        <v>590</v>
      </c>
      <c r="B603" s="27" t="s">
        <v>327</v>
      </c>
      <c r="C603" s="27" t="s">
        <v>285</v>
      </c>
      <c r="D603" s="18"/>
      <c r="E603" s="19" t="s">
        <v>69</v>
      </c>
      <c r="F603" s="15">
        <f t="shared" si="21"/>
        <v>160434.7</v>
      </c>
      <c r="G603" s="15">
        <f t="shared" si="21"/>
        <v>160434.7</v>
      </c>
      <c r="H603" s="73">
        <f t="shared" si="19"/>
        <v>100</v>
      </c>
    </row>
    <row r="604" spans="1:8" ht="24">
      <c r="A604" s="8">
        <v>591</v>
      </c>
      <c r="B604" s="28" t="s">
        <v>326</v>
      </c>
      <c r="C604" s="28" t="s">
        <v>288</v>
      </c>
      <c r="D604" s="8"/>
      <c r="E604" s="9" t="s">
        <v>71</v>
      </c>
      <c r="F604" s="20">
        <f t="shared" si="21"/>
        <v>160434.7</v>
      </c>
      <c r="G604" s="20">
        <f t="shared" si="21"/>
        <v>160434.7</v>
      </c>
      <c r="H604" s="75">
        <f t="shared" si="19"/>
        <v>100</v>
      </c>
    </row>
    <row r="605" spans="1:8" ht="12.75">
      <c r="A605" s="8">
        <v>592</v>
      </c>
      <c r="B605" s="28" t="s">
        <v>326</v>
      </c>
      <c r="C605" s="28" t="s">
        <v>288</v>
      </c>
      <c r="D605" s="8">
        <v>540</v>
      </c>
      <c r="E605" s="9" t="s">
        <v>10</v>
      </c>
      <c r="F605" s="20">
        <v>160434.7</v>
      </c>
      <c r="G605" s="20">
        <v>160434.7</v>
      </c>
      <c r="H605" s="75">
        <f t="shared" si="19"/>
        <v>100</v>
      </c>
    </row>
    <row r="606" spans="1:9" ht="12.75">
      <c r="A606" s="18">
        <v>593</v>
      </c>
      <c r="B606" s="27"/>
      <c r="C606" s="27"/>
      <c r="D606" s="18"/>
      <c r="E606" s="18" t="s">
        <v>38</v>
      </c>
      <c r="F606" s="15">
        <f>F14+F133+F138+F158+F206+F240+F248+F450+F478+F543+F586+F593</f>
        <v>1194154.0999999999</v>
      </c>
      <c r="G606" s="15">
        <f>G14+G133+G138+G158+G206+G240+G248+G450+G478+G543+G586+G593</f>
        <v>1172871.9000000001</v>
      </c>
      <c r="H606" s="73">
        <f t="shared" si="19"/>
        <v>98.21780120337905</v>
      </c>
      <c r="I606" s="49"/>
    </row>
    <row r="607" spans="1:8" ht="12.75">
      <c r="A607" s="54"/>
      <c r="B607" s="26"/>
      <c r="C607" s="26"/>
      <c r="D607" s="54"/>
      <c r="E607" s="54"/>
      <c r="F607" s="55"/>
      <c r="G607" s="55"/>
      <c r="H607" s="55"/>
    </row>
  </sheetData>
  <sheetProtection/>
  <autoFilter ref="A13:H606"/>
  <mergeCells count="16">
    <mergeCell ref="G11:H11"/>
    <mergeCell ref="E3:H3"/>
    <mergeCell ref="E1:H1"/>
    <mergeCell ref="E2:H2"/>
    <mergeCell ref="E5:H5"/>
    <mergeCell ref="A9:H9"/>
    <mergeCell ref="A1:B6"/>
    <mergeCell ref="E6:H6"/>
    <mergeCell ref="E7:H7"/>
    <mergeCell ref="E4:H4"/>
    <mergeCell ref="A11:A12"/>
    <mergeCell ref="B11:B12"/>
    <mergeCell ref="C11:C12"/>
    <mergeCell ref="E11:E12"/>
    <mergeCell ref="D11:D12"/>
    <mergeCell ref="F11:F12"/>
  </mergeCells>
  <printOptions horizontalCentered="1"/>
  <pageMargins left="0.7874015748031497" right="0.3937007874015748" top="0.3937007874015748" bottom="0.3937007874015748" header="0" footer="0"/>
  <pageSetup fitToHeight="1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2021-06-01T10:36:42Z</cp:lastPrinted>
  <dcterms:created xsi:type="dcterms:W3CDTF">1996-10-08T23:32:33Z</dcterms:created>
  <dcterms:modified xsi:type="dcterms:W3CDTF">2021-06-01T10:37:47Z</dcterms:modified>
  <cp:category/>
  <cp:version/>
  <cp:contentType/>
  <cp:contentStatus/>
</cp:coreProperties>
</file>