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<sst xmlns="http://schemas.openxmlformats.org/spreadsheetml/2006/main" count="1465" uniqueCount="492">
  <si>
    <t>01 3 5148</t>
  </si>
  <si>
    <t>Выплата денежного поощрения лучшим работникам  муниципальных учреждений культуры сельских поселений</t>
  </si>
  <si>
    <t>01 3 И601</t>
  </si>
  <si>
    <t>Поддержка и развитие народного художественного творчества сельских поселений</t>
  </si>
  <si>
    <t>01 3 И602</t>
  </si>
  <si>
    <t>Комплектование книжных фондов муниципальных библиотек сельских поселений</t>
  </si>
  <si>
    <t>01 3 И603</t>
  </si>
  <si>
    <t>Поддержка и развитие материально-технической базы учреждений культуры сельских поселений</t>
  </si>
  <si>
    <t>01 3 И605</t>
  </si>
  <si>
    <t>Поддержка и развитие материально-технической базы Байкаловского краеведческого музея</t>
  </si>
  <si>
    <t>01 3 И606</t>
  </si>
  <si>
    <t>Проведение капитального ремонта Городищенского Дома культуры</t>
  </si>
  <si>
    <t>01 1 2909</t>
  </si>
  <si>
    <t>Закупка диагностических средств  и антивирусных препаратов для профилактики, выявления, мониторинга лечения лиц из числа социально незащищенных слоев населения</t>
  </si>
  <si>
    <t>01 2 0000</t>
  </si>
  <si>
    <t>Подпрограмма «Социальная поддержка отдельных категорий граждан Байкаловского муниципального района»</t>
  </si>
  <si>
    <t>01 2 4910</t>
  </si>
  <si>
    <t>Осуществление государственного полномочия Свердловской области  по предоставлению гражданам субсидий на оплату жилого помещения и коммунальных услуг</t>
  </si>
  <si>
    <t>01 2 4920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</si>
  <si>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</si>
  <si>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01 2 5250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</si>
  <si>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</si>
  <si>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01 7 2901</t>
  </si>
  <si>
    <t>Предоставление социальных выплат молодым семьям, молодым специалистам, проживающим в сельской местности</t>
  </si>
  <si>
    <t>01 7 2902</t>
  </si>
  <si>
    <t>Предоставление социальных выплат гражданам, проживающим в сельской местности</t>
  </si>
  <si>
    <t>01 7 4960</t>
  </si>
  <si>
    <t xml:space="preserve">Улучшение жилищных условий граждан, проживающих в сельской местности, в том числе молодых семей и молодых специалистов  </t>
  </si>
  <si>
    <t>01 8 0000</t>
  </si>
  <si>
    <t>Подпрограмма «Обеспечение жильем молодых семей»</t>
  </si>
  <si>
    <t>01 8 2901</t>
  </si>
  <si>
    <t>Предоставление социальных выплат молодым семьям на приобретение (строительство) жилья</t>
  </si>
  <si>
    <t>01 8 4930</t>
  </si>
  <si>
    <t>01 8 5020</t>
  </si>
  <si>
    <t>Социальные выплаты молодым семьям на приобретение жилья</t>
  </si>
  <si>
    <t>50 0 2070</t>
  </si>
  <si>
    <t>Муниципальная программа «Социально-экономическое развитие МО Байкаловский муниципальный район» на 2015 2020 годы</t>
  </si>
  <si>
    <t xml:space="preserve">Подпрограмма  «Социальная политика муниципального образования Байкаловский муниципальный район» </t>
  </si>
  <si>
    <t>01 1 2901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</si>
  <si>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</si>
  <si>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01 1 2903</t>
  </si>
  <si>
    <t>Организация и проведение конкурсов, праздников, направленных на повышение и укрепление социального статуса семьи</t>
  </si>
  <si>
    <t>01 1 2904</t>
  </si>
  <si>
    <t>Поддержка активной жизнедеятельности ветеранов, граждан пожилого возраста, проведение «Месячника пенсионера»</t>
  </si>
  <si>
    <t>01 1 2905</t>
  </si>
  <si>
    <t>Выплаты к пенсии бывшим работникам предприятий и организаций МО Байкаловский муниципальный район, имеющим звание «Заслуженный работник РФ» по различным профессиям</t>
  </si>
  <si>
    <t>01 1 2906</t>
  </si>
  <si>
    <t>Выплаты гражданам, удостоенным звания «Почетный гражданин муниципального образования Байкаловский муниципальный район»</t>
  </si>
  <si>
    <t>01 1 2907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</si>
  <si>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</si>
  <si>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01 1 2908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</si>
  <si>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</si>
  <si>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01 1 И912</t>
  </si>
  <si>
    <t>Приобретение подарков участникам (инвалидам) Великой Отечественной войны 1941-1945 годов, вдовам участников Великой Отечественной войны 1941-1945 годов при организации процедуры вручения юбилейных медалей в честь 70-летия Победы в Великой Отечественной войне 1941-1945 годов</t>
  </si>
  <si>
    <t>01 1 И913</t>
  </si>
  <si>
    <t>Возведение монумента участникам  Первой мировой войны в д. Пелевина</t>
  </si>
  <si>
    <t>Осуществление государственного полномочия Свердловской области по предоставлению отдельным категориям граждан компенсаций на оплату жилого помещения и коммунальных услуг</t>
  </si>
  <si>
    <t>01 5 0000</t>
  </si>
  <si>
    <t>Подпрограмма «Развитие физической культуры и спорта в Байкаловском муниципальном районе»</t>
  </si>
  <si>
    <t>01 5 2801</t>
  </si>
  <si>
    <t>Организация и проведение физкультурно-оздоровительных мероприятий</t>
  </si>
  <si>
    <t>01 5 2802</t>
  </si>
  <si>
    <t>Организация и проведение спортивно-массовых мероприятий</t>
  </si>
  <si>
    <t>01 5 2803</t>
  </si>
  <si>
    <t>Содержание спортивных объектов</t>
  </si>
  <si>
    <t>Бюджетные инвестиции в объекты капитального строительства государственной (муниципальной) собственности</t>
  </si>
  <si>
    <t>01 5 И811</t>
  </si>
  <si>
    <t>Строительство малобюджетного корта в д. Н-Иленка</t>
  </si>
  <si>
    <t>Муниципальная программа «Социально-экономическое развитие МО Байкаловский муниципальный район» на 2015 - 2020 годы</t>
  </si>
  <si>
    <t>01 5 2806</t>
  </si>
  <si>
    <t>Обеспечение деятельности МКУ «Комитет по физической культуре, спорту и туризму  Байкаловского муниципального района»</t>
  </si>
  <si>
    <t>03 3 0000</t>
  </si>
  <si>
    <t>03 3 2104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</si>
  <si>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</si>
  <si>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>МЕЖБЮДЖЕТНЫЕ ТРАНСФЕРТЫ ОБЩЕГО ХАРАКТЕРА БЮДЖЕТАМ СУБЪЕКТОВ РОССИЙСКОЙ ФЕДЕРАЦИИ И МУНИЦИПАЛЬНЫХ ОБРАЗОВАНИЙ</t>
  </si>
  <si>
    <t>03 1 0000</t>
  </si>
  <si>
    <t>03 1 2002</t>
  </si>
  <si>
    <t>Предоставление дотаций на выравнивание бюджетной обеспеченности сельских поселений</t>
  </si>
  <si>
    <t>Дотации на выравнивание бюджетной обеспеченности</t>
  </si>
  <si>
    <t>03 1 4030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</si>
  <si>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</si>
  <si>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14 03 </t>
  </si>
  <si>
    <t>03 1 2003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</si>
  <si>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</si>
  <si>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Обеспечение деятельности муниципальных органов (центральный аппарат)</t>
  </si>
  <si>
    <t>Расходы на выплаты персоналу государственных (муниципальных) органов</t>
  </si>
  <si>
    <t>Иные закупки,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</si>
  <si>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</si>
  <si>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Муниципальная программа «Социально-экономическое развитие МО Байкаловский муниципальный район» на 2015-2020 годы</t>
  </si>
  <si>
    <t>01 9 0000</t>
  </si>
  <si>
    <t>Подпрограмма «Повышение энергетической эффективности и энергосбережение в Байкаловском муниципальном районе»</t>
  </si>
  <si>
    <t>01 9 2002</t>
  </si>
  <si>
    <t>Замена входной группы, замена окон на светопрозрачные конструкции, установка приборов учета холодного водоснабжения в административном здании</t>
  </si>
  <si>
    <t>01 Ц 0000</t>
  </si>
  <si>
    <t>Подпрограмма «Обеспечение реализации муниципальной программы "Социально-экономическое развитие МО Байкаловский муниципальный район»</t>
  </si>
  <si>
    <t>01 Ц 2001</t>
  </si>
  <si>
    <t>Уплата налогов, сборов и иных платежей</t>
  </si>
  <si>
    <t>Уплата иных платежей</t>
  </si>
  <si>
    <t>01 Ц Э001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</si>
  <si>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</si>
  <si>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03 5 0000</t>
  </si>
  <si>
    <t>Подпрограмма «Обеспечение реализации муниципальной программы «Управление финансами МО Байкаловский муниципальный район»  на 2014-2020 годы</t>
  </si>
  <si>
    <t>03 5 2001</t>
  </si>
  <si>
    <t>Обеспечение деятельности муниципального образования (центральный аппарат)</t>
  </si>
  <si>
    <t xml:space="preserve">Закупка товаров, работ, услуг в сфере информационно-коммуникационных технологий                                         </t>
  </si>
  <si>
    <t>03 5 2102</t>
  </si>
  <si>
    <t>03 5 П001</t>
  </si>
  <si>
    <t>Осуществление части организационных полномочий исполнительных органов МСУ сельских поселений по составлению, исполнению и контролю за исполнением бюджетов</t>
  </si>
  <si>
    <t xml:space="preserve">Закупка товаров, работ, услуг в сфере информационно-коммуникационных технологий                                           </t>
  </si>
  <si>
    <t>50 П П001</t>
  </si>
  <si>
    <t>Осуществление части организационных полномочий представительных  органов МСУ сельских поселений по контролю за исполнением бюджетов</t>
  </si>
  <si>
    <t>Муниципальная программа «Социально-экономическое развитие МО Байкаловский муниципальный район» на 2015 -2020 годы</t>
  </si>
  <si>
    <t>01 1 0000</t>
  </si>
  <si>
    <t xml:space="preserve">Подпрограмма «Социальная политика муниципального образования Байкаловский муниципальный район» </t>
  </si>
  <si>
    <t>01 1 2910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</si>
  <si>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</si>
  <si>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Пособие, компенсации и иные социальные выплаты гражданам, кроме публичных нормативных обязательств</t>
  </si>
  <si>
    <t>01 Ж 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</si>
  <si>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</si>
  <si>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2002</t>
  </si>
  <si>
    <t>Мероприятия по содержанию, управлению и распоряжению муниципальной собственностью, включая приобретение</t>
  </si>
  <si>
    <t>01 Ф 0000</t>
  </si>
  <si>
    <t>Подпрограмма «Развитие архивного дела в МО Байкаловский муниципальный район»</t>
  </si>
  <si>
    <t>01 Ф 2103</t>
  </si>
  <si>
    <t>Проектирование и строительство здания для размещения архива</t>
  </si>
  <si>
    <t>01 Ф 2104</t>
  </si>
  <si>
    <t>Оцифровка архивных документов</t>
  </si>
  <si>
    <t>Закупка товаров, работ и услуг в сфере информационно-коммуникационных технологий</t>
  </si>
  <si>
    <t>01 Ф 4610</t>
  </si>
  <si>
    <t>Подпрограмма «Обеспечение реализации муниципальной программы  «Социально-экономическое развитие МО Байкаловский муниципальный район»</t>
  </si>
  <si>
    <t>01 Ц 2104</t>
  </si>
  <si>
    <t>Представительские расходы по приему официальных лиц и делегаций, деловые встречи</t>
  </si>
  <si>
    <t>01 Ц 2106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</si>
  <si>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</si>
  <si>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01 Ц 2107</t>
  </si>
  <si>
    <t>Опубликование муниципальных актов и другой официальной информации</t>
  </si>
  <si>
    <t>01 Ц 4110</t>
  </si>
  <si>
    <t>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</si>
  <si>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01 Ц 4120</t>
  </si>
  <si>
    <t>01 Ц И105</t>
  </si>
  <si>
    <t>Проведение в муниципальном образовании Дней местного самоуправления</t>
  </si>
  <si>
    <t>Муниципальная программа «Управление финансами МО Байкаловский муниципальный район»  на 2014-2020 годы</t>
  </si>
  <si>
    <t xml:space="preserve"> 01 13</t>
  </si>
  <si>
    <t>03 4 0000</t>
  </si>
  <si>
    <t>03 4 2101</t>
  </si>
  <si>
    <t>Обновление и сопровождение программного комплекса «Бюджет -  КС», развитие автоматизированных элементов бюджетного процесса на базе программного комплекса «Бюджет-СМАРТ»</t>
  </si>
  <si>
    <t>Долевое участие  муниципального образования в Ассоциации  «Совет муниципальных образований Свердловской области»</t>
  </si>
  <si>
    <t>50 0 2111</t>
  </si>
  <si>
    <t>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</si>
  <si>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Муниципальная программа «Социально-экономическое развитие МО Байкаловский муниципальный район»  на 2015-2020 годы</t>
  </si>
  <si>
    <t>01 6 0000</t>
  </si>
  <si>
    <t>Подпрограмма «Обеспечение общественной безопасности населения МО Байкаловский муниципальный район»</t>
  </si>
  <si>
    <t>01 6 2201</t>
  </si>
  <si>
    <t>Организация деятельности в сфере предупреждения чрезвычайных ситуаций и оказания первичных мер пожарной безопасности</t>
  </si>
  <si>
    <t>Иные выплаты персоналу казенных учреждений, за исключением фонда оплаты труда</t>
  </si>
  <si>
    <t>01 6 2202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</si>
  <si>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</si>
  <si>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01 6 2203</t>
  </si>
  <si>
    <t>Приобретение стендов, пособий по вопросам обеспечения безопасности населения на водных объектах</t>
  </si>
  <si>
    <t>03 14</t>
  </si>
  <si>
    <t>Другие вопросы в области национальной безопасности и правоохранительной деятельности</t>
  </si>
  <si>
    <t>01 6 2204</t>
  </si>
  <si>
    <t>Установка видеокамер в местах массового пребывания граждан, приобретение буклетов по действиям населения в случае совершения террористического акта</t>
  </si>
  <si>
    <t xml:space="preserve">Подпрограмма «Обеспечение общественной безопасности населения МО Байкаловский муниципальный район» </t>
  </si>
  <si>
    <t>01 6 42П0</t>
  </si>
  <si>
    <t>Осуществление государственного полномочия по организации проведения мероприятий по отлову и содержанию безнадзорных собак</t>
  </si>
  <si>
    <t>01 Г 0000</t>
  </si>
  <si>
    <t>Подпрограмма «Поддержка развития сельскохозяйственного производства на территории МО Байкаловский муниципальный район»</t>
  </si>
  <si>
    <t>01 Г 2301</t>
  </si>
  <si>
    <t>Предоставление грантов победителям трудового соревнования среди сельхозтоваропроизводителей по достижению наивысших показателей на территории муниципального образования Байкаловский муниципальный район</t>
  </si>
  <si>
    <t>Субсидии юридическим лицам (кроме некоммерческих организаций) индивидуальным предпринимателям, физическим лицам</t>
  </si>
  <si>
    <t>01 Д 0000</t>
  </si>
  <si>
    <t>Подпрограмма «Поддержка и развитие малого и среднего предпринимательства в МО Байкаловский муниципальный район»</t>
  </si>
  <si>
    <t>01 Д 2302</t>
  </si>
  <si>
    <t>Развитие системы поддержки субъектов малого и среднего предпринимательства</t>
  </si>
  <si>
    <t>Водное хозяйство</t>
  </si>
  <si>
    <t>01 Л 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</si>
  <si>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</si>
  <si>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Л 4320</t>
  </si>
  <si>
    <t>Капитальный ремонт Сараевского гидроузла на р.Сараевка в д.Палецкова</t>
  </si>
  <si>
    <t>01 Л 5016</t>
  </si>
  <si>
    <t>01 Л И209</t>
  </si>
  <si>
    <t>Муниципальная программа «Социально-экономическое развитие МО Байкаловский муниципальный район»  на 2015 -2020 годы</t>
  </si>
  <si>
    <t>01 Б 0000</t>
  </si>
  <si>
    <t>Подпрограмма «Развитие транспортного и дорожного комплекса МО Байкаловский муниципальный район»</t>
  </si>
  <si>
    <t>01 Б 2301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</si>
  <si>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</si>
  <si>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01 Б 2305</t>
  </si>
  <si>
    <t>Приобретение комплекса услуг по обеспечению контроля транспортного обслуживания населения</t>
  </si>
  <si>
    <t>01 Б И303</t>
  </si>
  <si>
    <t>Содействие повышению доступности перевозок населения автомобильным транспортом на территории Байкаловского сельского поселения</t>
  </si>
  <si>
    <t>01 Б И304</t>
  </si>
  <si>
    <t>Передача части полномочий муниципального района по организации межмуниципального транспортного обслуживания населения</t>
  </si>
  <si>
    <t>01 Б 2402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</si>
  <si>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</si>
  <si>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01Б 2410</t>
  </si>
  <si>
    <t>Капитальный ремонт и ремонт автомобильных дорог общего пользования межмуниципального значения и искусственных сооружений расположенных на них</t>
  </si>
  <si>
    <t>01Б 4460</t>
  </si>
  <si>
    <t>Капитальный ремонт автомобильной  дороги общего пользования по улице Мальгина на участке от автомобильной дороги Горбуновское – Байкалово – Ирбит до пересечения с ул.Озерная в с.Байкалово МО Байкаловский муниципальный район Свердловской области</t>
  </si>
  <si>
    <t>01 Б И409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</si>
  <si>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</si>
  <si>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Б И411</t>
  </si>
  <si>
    <t>Капитальный ремонт автомобильной  дороги общего пользования по улице Мальгина на участке от автомобильной дороги Горбуновское – Байкалово – Ирбит до пересечения с ул.Озерная в с.Байкалово</t>
  </si>
  <si>
    <t>01 Д 2301</t>
  </si>
  <si>
    <t>Мероприятия, реализуемые путем предоставления субсидий фонду «Фонд поддержки малого предпринимательства муниципального образования город Ирбит»</t>
  </si>
  <si>
    <t>01 Д 2303</t>
  </si>
  <si>
    <t>Формирование и улучшение качества предпринимательской среды</t>
  </si>
  <si>
    <t>01 Д 4330</t>
  </si>
  <si>
    <t>Развитие системы поддержки малого и среднего предпринимательства</t>
  </si>
  <si>
    <t>01 Ж 2003</t>
  </si>
  <si>
    <t>Разработка документации для объектов недвижимого имущества</t>
  </si>
  <si>
    <t>01 Ж 2304</t>
  </si>
  <si>
    <t>Проведение кадастровых работ, независимая оценка земельных участков и актуализация базы данных</t>
  </si>
  <si>
    <t>01 Ж 2309</t>
  </si>
  <si>
    <t>Изготовление технических планов, постановка на кадастровый учет автомобильных дорог общего пользования</t>
  </si>
  <si>
    <t>01 7 0000</t>
  </si>
  <si>
    <t>Подпрограмма «Устойчивое развитие сельских территорий Байкаловского района»</t>
  </si>
  <si>
    <t>01 7 4250</t>
  </si>
  <si>
    <t>Переселение граждан из жилых помещений, признанных непригодными для проживания</t>
  </si>
  <si>
    <t>01 7 И306</t>
  </si>
  <si>
    <t>Долевое участие в строительстве жилья для молодых специалистов бюджетной сферы</t>
  </si>
  <si>
    <t>01 7 И312</t>
  </si>
  <si>
    <t>01 7 И316</t>
  </si>
  <si>
    <t>Капитальный ремонт муниципального жилья с.Байкалово ул.Советской Конституции д.7А кв.23</t>
  </si>
  <si>
    <t>01 7 2305</t>
  </si>
  <si>
    <t>Проектно-изыскательские работы по объекту строительства системы водоснабжения с.Байкалово</t>
  </si>
  <si>
    <t>01 7 4130</t>
  </si>
  <si>
    <t>Грант на развитие общественной инфраструктуры</t>
  </si>
  <si>
    <t>01 7 42И0</t>
  </si>
  <si>
    <t>Развитие газификации в сельской местности</t>
  </si>
  <si>
    <t>01 7 5018</t>
  </si>
  <si>
    <t>Реализация мероприятий федеральной целевой программы «Устойчивое развитие сельских территорий на 2014-2017 годы и на период до 2020 года»</t>
  </si>
  <si>
    <t>01 7 И303</t>
  </si>
  <si>
    <t>Строительство газопровода на д.Вязовка от газопровода высокого давления Байкалово- Слобода Туринская в Байкаловском муниципальном районе Свердловской области</t>
  </si>
  <si>
    <t>Иные межбюджетный трансферты</t>
  </si>
  <si>
    <t>01 7 И309</t>
  </si>
  <si>
    <t>Капитальный ремонт котельной с заменой котла в с.Елань</t>
  </si>
  <si>
    <t>01 7 И310</t>
  </si>
  <si>
    <t>Капитальный ремонт водопровода в с.Шадринка (ул.Н.И.Лаптева-Энтузиастов)</t>
  </si>
  <si>
    <t>01 7 И311</t>
  </si>
  <si>
    <t>Устройство водопровода в д.Липовка</t>
  </si>
  <si>
    <t>01 7 И313</t>
  </si>
  <si>
    <t>Ремонт водопровода в д.Квашнина (ул.Родниковая)</t>
  </si>
  <si>
    <t>01 7 И314</t>
  </si>
  <si>
    <t>Ремонт водопровода в д.Макушина</t>
  </si>
  <si>
    <t>01 7 И315</t>
  </si>
  <si>
    <t>Софинансирование исполнения денежных обязательств по оплате котельного топлива МУП ЖКХ «Елань»</t>
  </si>
  <si>
    <t>01 Ж 2305</t>
  </si>
  <si>
    <t>Буртовка и захоронение отходов</t>
  </si>
  <si>
    <t>01 Ж 2306</t>
  </si>
  <si>
    <t>Устройство ограждений свалки с.Краснополянское, с.Байкалово, обустройство подъездных путей к свалкам с.Елань, с.Городище, д.Шаламы</t>
  </si>
  <si>
    <t>Охрана объектов растительного и животного мира и среды обитания</t>
  </si>
  <si>
    <t>Подпрограмма «Обеспечение рационального и безопасного природопользования на территории  Байкаловского муниципального района»</t>
  </si>
  <si>
    <t>01 Л 2201</t>
  </si>
  <si>
    <t>Обустройство и благоустройство родников, расположенных на территории МО Байкаловский муниципальный район</t>
  </si>
  <si>
    <t>01Л 2209</t>
  </si>
  <si>
    <t>Проведение лабораторных исследований воды из общественных источников нецентрализованного водоснабжения</t>
  </si>
  <si>
    <t>01 Л 2209</t>
  </si>
  <si>
    <t>01 Л 2210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</si>
  <si>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</si>
  <si>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Л 4210</t>
  </si>
  <si>
    <t>Обустройство колодца в д.Любина</t>
  </si>
  <si>
    <t>01 Л И202</t>
  </si>
  <si>
    <t>01 Л И203</t>
  </si>
  <si>
    <t>Обустройство и устройство колодцев (с.Баженовское, д.Палецкова, д.Верхняя Иленка)</t>
  </si>
  <si>
    <t>01 Л И204</t>
  </si>
  <si>
    <t>Устройство колодца в д.Сапегина</t>
  </si>
  <si>
    <t>Муниципальная программа «Развитие системы образования в муниципальном образовании Байкаловский муниципальный район» на 2015-2020 годы</t>
  </si>
  <si>
    <t>02 1 0000</t>
  </si>
  <si>
    <t>Подпрограмма «Развитие системы дошкольного образования в муниципальном образовании Байкаловский муниципальный район»</t>
  </si>
  <si>
    <t>02 1 2501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</si>
  <si>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</si>
  <si>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02 1 2503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</si>
  <si>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</si>
  <si>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02 1 2504</t>
  </si>
  <si>
    <t>Организация и проведение фестивалей, 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</si>
  <si>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02 1 4511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</si>
  <si>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</si>
  <si>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02 1 4512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</si>
  <si>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</si>
  <si>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02 4 0000</t>
  </si>
  <si>
    <t>Подпрограмма «Укрепление и развитие материально- технической базы образовательных организаций в муниципальном образовании Байкаловский муниципальный район»</t>
  </si>
  <si>
    <t>02 4 2501</t>
  </si>
  <si>
    <t>Пополнение основных фондов образовательных организаций</t>
  </si>
  <si>
    <t>Муниципальная программа «Развитие системы образования в муниципальном образовании Байкаловский муниципальный район» на 2015 – 2020 годы</t>
  </si>
  <si>
    <t>02 2 0000</t>
  </si>
  <si>
    <t>Подпрограмма «Развитие системы общего образования в муниципальном образовании Байкаловский муниципальный район»</t>
  </si>
  <si>
    <t>02 2 2501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</si>
  <si>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</si>
  <si>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02 2 2504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</si>
  <si>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</si>
  <si>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02 2 2505</t>
  </si>
  <si>
    <t>Капитальный ремонт помещений спортивного зала МКОУ Городищенская СОШ</t>
  </si>
  <si>
    <t>02 2 4531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</si>
  <si>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</si>
  <si>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02 2 4532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</si>
  <si>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</si>
  <si>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02 2 4540</t>
  </si>
  <si>
    <t>Осуществление мероприятий по организации питания в муниципальных общеобразовательных организациях</t>
  </si>
  <si>
    <t>02 2 4570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</si>
  <si>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располагаются муниципальные образовательные организации</t>
  </si>
  <si>
    <t>02 2 45ФО</t>
  </si>
  <si>
    <t>02 2 5097</t>
  </si>
  <si>
    <t>02 3 0000</t>
  </si>
  <si>
    <t>Подпрограмма «Развитие системы дополнительного образования, отдыха и оздоровления детей в муниципальном образовании Байкаловский муниципальный район»</t>
  </si>
  <si>
    <t>02 3 2501</t>
  </si>
  <si>
    <t>Организация предоставления дополнительного образования детей в муниципальных организациях дополнительного образования</t>
  </si>
  <si>
    <t>Уплата прочих налогов, сборов и иных платежей</t>
  </si>
  <si>
    <t>02 3 2502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</si>
  <si>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</si>
  <si>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02 4 4590</t>
  </si>
  <si>
    <t>Приобретение и (или) замена, оснащение аппаратурой спутниковой навигации ГЛОНАСС, тахографами автобусов для  подвоза обучающихся (воспитанников) в муниципальные образовательные организации</t>
  </si>
  <si>
    <t>01 4 0000</t>
  </si>
  <si>
    <t xml:space="preserve">Подпрограмма «Патриотическое воспитание и молодежная политика Байкаловского муниципального района» </t>
  </si>
  <si>
    <t>01 4 2501</t>
  </si>
  <si>
    <t>Подготовка и проведение знаменательных дат, акций, районных фестивалей, конкурсов, выставок, туристско-спортивных игр патриотической направленности</t>
  </si>
  <si>
    <t>01 4 2502</t>
  </si>
  <si>
    <t>Поддержка деятельности  поисковых отрядов «Альфа» и «Сварог»</t>
  </si>
  <si>
    <t>01 4 2503</t>
  </si>
  <si>
    <t>Поддержка волонтёрского движения</t>
  </si>
  <si>
    <t>01 4 2504</t>
  </si>
  <si>
    <t>Обеспечение средствами обучения и воспитания детских объединений и подростковых клубов физкультурно-спортивной и художественной направленности</t>
  </si>
  <si>
    <t>01 4 2505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</si>
  <si>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деятельность разновозрастных отрядов в летний период, работа с допризывной молодежью</t>
  </si>
  <si>
    <t>01 4 2506</t>
  </si>
  <si>
    <t>Организация трудоустройства несовершеннолетних граждан на временную работу в период летних каникул</t>
  </si>
  <si>
    <t>01 4 4830</t>
  </si>
  <si>
    <t>Муниципальная программа «Развитие системы образования в муниципальном образовании Байкаловский муниципальный район» на 2015 -2020 годы</t>
  </si>
  <si>
    <t>02 3 2503</t>
  </si>
  <si>
    <t>Организация отдыха детей в каникулярное время</t>
  </si>
  <si>
    <t>02 3 2504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</si>
  <si>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 творческого, спортивного развития детей и подростков</t>
  </si>
  <si>
    <t>02 3 4560</t>
  </si>
  <si>
    <t>02 5 0000</t>
  </si>
  <si>
    <t xml:space="preserve">Подпрограмма «Обеспечение реализации муниципальной программы «Развитие системы образования в муниципальном образовании Байкаловский муниципальный район» </t>
  </si>
  <si>
    <t>02 5 2001</t>
  </si>
  <si>
    <t>02 5 2502</t>
  </si>
  <si>
    <t>Обеспечение деятельности учебно-методического кабинета</t>
  </si>
  <si>
    <t>02 5 2503</t>
  </si>
  <si>
    <t>Обеспечение деятельности централизованной бухгалтерии</t>
  </si>
  <si>
    <t>02 5 2504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</si>
  <si>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</si>
  <si>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Иные выплаты населению</t>
  </si>
  <si>
    <t>08 01</t>
  </si>
  <si>
    <t>Культура</t>
  </si>
  <si>
    <t>01 0 0000 </t>
  </si>
  <si>
    <t>01 3 0000</t>
  </si>
  <si>
    <t xml:space="preserve">Подпрограмма «Развитие культуры муниципального образования Байкаловский  муниципальный район» </t>
  </si>
  <si>
    <t>01 3 2601</t>
  </si>
  <si>
    <t>Поддержка и развитие народного художественного творчества</t>
  </si>
  <si>
    <t>01 3 5144</t>
  </si>
  <si>
    <t>Комплектование книжных фондов муниципальных  библиотек сельских поселений</t>
  </si>
  <si>
    <t>01 3 5147</t>
  </si>
  <si>
    <t>Выплата денежного поощрения лучшим муниципальным учреждениям культуры сельских поселений</t>
  </si>
  <si>
    <t>Субсидии некоммерческим организациям (за исключением государственных (муниципальных) учреждений)</t>
  </si>
  <si>
    <t>05 01</t>
  </si>
  <si>
    <t>Жилищное хозяйство</t>
  </si>
  <si>
    <t>01 0 0000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</si>
  <si>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</si>
  <si>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</si>
  <si>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</si>
  <si>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</si>
  <si>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Субсидии гражданам на приобретение жилья</t>
  </si>
  <si>
    <t>Социальные выплаты молодым семьям на приобретение (строительство) жилья за счет средств областного бюджета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</si>
  <si>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</si>
  <si>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</si>
  <si>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Субсидии некоммерческим  организациям (за исключением государственных (муниципальных) учреждений)</t>
  </si>
  <si>
    <t>Обслуживание внутреннего государственного и  муниципального долга</t>
  </si>
  <si>
    <t>Подпрограмма «Управление муниципальным долгом»</t>
  </si>
  <si>
    <t>Подпрограмма «Повышение финансовой самостоятельности местных бюджетов»</t>
  </si>
  <si>
    <t>Предоставление иных межбюджетных трансфертов на выполнение расходных полномочий поселений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</si>
  <si>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</si>
  <si>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</si>
  <si>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</si>
  <si>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</si>
  <si>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</si>
  <si>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</si>
  <si>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</si>
  <si>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</si>
  <si>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</si>
  <si>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</si>
  <si>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</si>
  <si>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</si>
  <si>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</si>
  <si>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</si>
  <si>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</si>
  <si>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</si>
  <si>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</si>
  <si>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>в тыс.руб.</t>
  </si>
  <si>
    <t>в процен-тах</t>
  </si>
  <si>
    <t xml:space="preserve">Свод расходов муниципального бюджета       
</t>
  </si>
  <si>
    <t>ОБЩЕГОСУДАРСТВЕННЫЕ ВОПРОСЫ</t>
  </si>
  <si>
    <t>Расходы на выплаты персоналу казенных учреждений</t>
  </si>
  <si>
    <t>Субсидии автономным учреждениям на иные цели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</si>
  <si>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</si>
  <si>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Руководитель контрольно-счетной палаты муниципального образования</t>
  </si>
  <si>
    <t>Осуществление государственного полномочия по созданию административных комиссий</t>
  </si>
  <si>
    <t>Субвенции</t>
  </si>
  <si>
    <t>04 06</t>
  </si>
  <si>
    <t>Но-мер стро-ки</t>
  </si>
  <si>
    <t xml:space="preserve">Дошкольное образование         </t>
  </si>
  <si>
    <t>Обслуживание муниципального долга</t>
  </si>
  <si>
    <t>Код раз-дела, под-раз-дела</t>
  </si>
  <si>
    <t>Код целевой статьи</t>
  </si>
  <si>
    <t>Код ви-да рас-хо-дов</t>
  </si>
  <si>
    <t>Наименование раздела, подраздела, целевой статьи и вида расходов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</si>
  <si>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</si>
  <si>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</si>
  <si>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</si>
  <si>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</si>
  <si>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01 03</t>
  </si>
  <si>
    <t>Депутаты представительного органа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</si>
  <si>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</si>
  <si>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</si>
  <si>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исполнительных органов местного самоуправления</t>
  </si>
  <si>
    <t>01 06</t>
  </si>
  <si>
    <t>01 13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</si>
  <si>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</si>
  <si>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</si>
  <si>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</si>
  <si>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</si>
  <si>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</si>
  <si>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</si>
  <si>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</si>
  <si>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</si>
  <si>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</si>
  <si>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</si>
  <si>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</si>
  <si>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</si>
  <si>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</si>
  <si>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</si>
  <si>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</si>
  <si>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</si>
  <si>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</si>
  <si>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</si>
  <si>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</si>
  <si>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</si>
  <si>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</si>
  <si>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</si>
  <si>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</si>
  <si>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</si>
  <si>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</si>
  <si>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</si>
  <si>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</si>
  <si>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</si>
  <si>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</si>
  <si>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</si>
  <si>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</si>
  <si>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</si>
  <si>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</si>
  <si>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</si>
  <si>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</si>
  <si>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</si>
  <si>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</si>
  <si>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08 00</t>
  </si>
  <si>
    <t>КУЛЬТУРА, КИНЕМАТОГРАФИЯ</t>
  </si>
  <si>
    <t>09 00</t>
  </si>
  <si>
    <t>ЗДРАВООХРАНЕНИЕ</t>
  </si>
  <si>
    <t>09 09</t>
  </si>
  <si>
    <t>Другие вопросы в области здравоохранения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</si>
  <si>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</si>
  <si>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</si>
  <si>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</si>
  <si>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</si>
  <si>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</si>
  <si>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</si>
  <si>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50 0 2101</t>
  </si>
  <si>
    <t>Фонд оплаты труда государственных (муниципальных) органов и взносы по обязательному социальному страхованию</t>
  </si>
  <si>
    <t>50 0 2001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</si>
  <si>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</si>
  <si>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</si>
  <si>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</si>
  <si>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50 0 2102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</si>
  <si>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</si>
  <si>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</si>
  <si>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Муниципальная программа «Управление финансами МО Байкаловский муниципальный район» на 2014-2020 годы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</si>
  <si>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</si>
  <si>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50 0 2103</t>
  </si>
  <si>
    <t>Другие общегосударственные вопросы</t>
  </si>
  <si>
    <t>Подпрограмма «Развитие информационной системы управления финансами»</t>
  </si>
  <si>
    <t>50 0 2110</t>
  </si>
  <si>
    <t>Пособия, компенсации и иные социальные выплаты гражданам, кроме публичных нормативных обязательств</t>
  </si>
  <si>
    <t>50 0 5118</t>
  </si>
  <si>
    <t>Фонд оплаты труда казенных учреждений и взносы по обязательному социальному страхованию</t>
  </si>
  <si>
    <t>02 0 0000</t>
  </si>
  <si>
    <t>03 0 0000</t>
  </si>
  <si>
    <t>Сумма средств, предусмотренных решением о бюджете на 2015 г.,  тыс. руб.</t>
  </si>
  <si>
    <t>Расходы бюджета, осуществленные в 2015 году</t>
  </si>
  <si>
    <t>50 0 0000</t>
  </si>
  <si>
    <t>Непрограммные направления деятельности</t>
  </si>
  <si>
    <t>Фонд оплаты труда государственных  (муниципальных) органов и взносы по обязательному социальному страхованию</t>
  </si>
  <si>
    <r>
      <t xml:space="preserve">Приложение 4
к решению Думы муниципального образования
Байкаловский муниципальный район
№ </t>
    </r>
    <r>
      <rPr>
        <u val="single"/>
        <sz val="10"/>
        <rFont val="Times New Roman"/>
        <family val="1"/>
      </rPr>
      <t>303</t>
    </r>
    <r>
      <rPr>
        <sz val="10"/>
        <rFont val="Times New Roman"/>
        <family val="1"/>
      </rPr>
      <t xml:space="preserve">от « </t>
    </r>
    <r>
      <rPr>
        <u val="single"/>
        <sz val="10"/>
        <rFont val="Times New Roman"/>
        <family val="1"/>
      </rPr>
      <t>31</t>
    </r>
    <r>
      <rPr>
        <sz val="10"/>
        <rFont val="Times New Roman"/>
        <family val="1"/>
      </rPr>
      <t xml:space="preserve"> »_</t>
    </r>
    <r>
      <rPr>
        <u val="single"/>
        <sz val="10"/>
        <rFont val="Times New Roman"/>
        <family val="1"/>
      </rPr>
      <t>мая</t>
    </r>
    <r>
      <rPr>
        <sz val="10"/>
        <rFont val="Times New Roman"/>
        <family val="1"/>
      </rPr>
      <t>_2016 г.
 «Об утверждении отчета об исполнении бюджета муниципального образования 
Байкаловский  муниципальный  район за  2015 год»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</si>
</sst>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 shrinkToFit="1"/>
    </xf>
    <xf numFmtId="2" fontId="1" fillId="0" borderId="10" xfId="0" applyNumberFormat="1" applyFont="1" applyBorder="1" applyAlignment="1">
      <alignment horizontal="right" vertical="top"/>
    </xf>
    <xf numFmtId="184" fontId="4" fillId="0" borderId="10" xfId="0" applyNumberFormat="1" applyFont="1" applyFill="1" applyBorder="1" applyAlignment="1">
      <alignment vertical="top" shrinkToFit="1"/>
    </xf>
    <xf numFmtId="2" fontId="2" fillId="0" borderId="10" xfId="0" applyNumberFormat="1" applyFont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right" vertical="top" shrinkToFit="1"/>
    </xf>
    <xf numFmtId="184" fontId="4" fillId="0" borderId="10" xfId="0" applyNumberFormat="1" applyFont="1" applyFill="1" applyBorder="1" applyAlignment="1">
      <alignment horizontal="right" vertical="top" shrinkToFit="1"/>
    </xf>
    <xf numFmtId="184" fontId="1" fillId="0" borderId="10" xfId="0" applyNumberFormat="1" applyFont="1" applyBorder="1" applyAlignment="1">
      <alignment vertical="top"/>
    </xf>
    <xf numFmtId="184" fontId="2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184" fontId="1" fillId="0" borderId="10" xfId="0" applyNumberFormat="1" applyFont="1" applyBorder="1" applyAlignment="1">
      <alignment horizontal="right" vertical="top"/>
    </xf>
    <xf numFmtId="184" fontId="2" fillId="0" borderId="10" xfId="0" applyNumberFormat="1" applyFont="1" applyBorder="1" applyAlignment="1">
      <alignment horizontal="right" vertical="top"/>
    </xf>
    <xf numFmtId="184" fontId="2" fillId="33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7109375" style="21" customWidth="1"/>
    <col min="2" max="2" width="6.00390625" style="0" customWidth="1"/>
    <col min="3" max="3" width="10.57421875" style="0" customWidth="1"/>
    <col min="4" max="4" width="4.8515625" style="2" customWidth="1"/>
    <col min="5" max="5" width="38.7109375" style="5" customWidth="1"/>
    <col min="6" max="6" width="10.7109375" style="0" customWidth="1"/>
    <col min="7" max="7" width="11.421875" style="1" customWidth="1"/>
    <col min="8" max="8" width="9.8515625" style="1" customWidth="1"/>
  </cols>
  <sheetData>
    <row r="1" spans="1:8" ht="12.75">
      <c r="A1" s="34" t="s">
        <v>491</v>
      </c>
      <c r="B1" s="35"/>
      <c r="C1" s="35"/>
      <c r="D1" s="35"/>
      <c r="E1" s="35"/>
      <c r="F1" s="35"/>
      <c r="G1" s="35"/>
      <c r="H1" s="35"/>
    </row>
    <row r="2" spans="1:8" ht="80.25" customHeight="1">
      <c r="A2" s="35"/>
      <c r="B2" s="35"/>
      <c r="C2" s="35"/>
      <c r="D2" s="35"/>
      <c r="E2" s="35"/>
      <c r="F2" s="35"/>
      <c r="G2" s="35"/>
      <c r="H2" s="35"/>
    </row>
    <row r="4" spans="1:8" ht="15.75">
      <c r="A4" s="41" t="s">
        <v>390</v>
      </c>
      <c r="B4" s="42"/>
      <c r="C4" s="42"/>
      <c r="D4" s="42"/>
      <c r="E4" s="42"/>
      <c r="F4" s="42"/>
      <c r="G4" s="42"/>
      <c r="H4" s="42"/>
    </row>
    <row r="6" spans="1:8" ht="53.25" customHeight="1">
      <c r="A6" s="36" t="s">
        <v>399</v>
      </c>
      <c r="B6" s="39" t="s">
        <v>402</v>
      </c>
      <c r="C6" s="39" t="s">
        <v>403</v>
      </c>
      <c r="D6" s="40" t="s">
        <v>404</v>
      </c>
      <c r="E6" s="37" t="s">
        <v>405</v>
      </c>
      <c r="F6" s="37" t="s">
        <v>486</v>
      </c>
      <c r="G6" s="38" t="s">
        <v>487</v>
      </c>
      <c r="H6" s="38"/>
    </row>
    <row r="7" spans="1:8" ht="54.75" customHeight="1">
      <c r="A7" s="36"/>
      <c r="B7" s="39"/>
      <c r="C7" s="39"/>
      <c r="D7" s="40"/>
      <c r="E7" s="37"/>
      <c r="F7" s="37"/>
      <c r="G7" s="3" t="s">
        <v>388</v>
      </c>
      <c r="H7" s="4" t="s">
        <v>389</v>
      </c>
    </row>
    <row r="8" spans="1:8" ht="12.75">
      <c r="A8" s="6">
        <v>1</v>
      </c>
      <c r="B8" s="9">
        <v>2</v>
      </c>
      <c r="C8" s="9">
        <v>3</v>
      </c>
      <c r="D8" s="22">
        <v>4</v>
      </c>
      <c r="E8" s="23">
        <v>5</v>
      </c>
      <c r="F8" s="9">
        <v>6</v>
      </c>
      <c r="G8" s="9">
        <v>7</v>
      </c>
      <c r="H8" s="9">
        <v>8</v>
      </c>
    </row>
    <row r="9" spans="1:8" ht="12.75">
      <c r="A9" s="6">
        <v>1</v>
      </c>
      <c r="B9" s="6" t="s">
        <v>406</v>
      </c>
      <c r="C9" s="6"/>
      <c r="D9" s="6"/>
      <c r="E9" s="6" t="s">
        <v>391</v>
      </c>
      <c r="F9" s="31">
        <v>46484.6</v>
      </c>
      <c r="G9" s="12">
        <f>G10+G14+G26+G44+G72</f>
        <v>43703.5</v>
      </c>
      <c r="H9" s="13">
        <f>G9/F9*100</f>
        <v>94.01715837072923</v>
      </c>
    </row>
    <row r="10" spans="1:8" ht="38.25">
      <c r="A10" s="9">
        <v>2</v>
      </c>
      <c r="B10" s="9" t="s">
        <v>407</v>
      </c>
      <c r="C10" s="3"/>
      <c r="D10" s="9"/>
      <c r="E10" s="10" t="s">
        <v>408</v>
      </c>
      <c r="F10" s="32">
        <v>1031.1</v>
      </c>
      <c r="G10" s="14">
        <f>G11</f>
        <v>1031.1</v>
      </c>
      <c r="H10" s="15">
        <f aca="true" t="shared" si="0" ref="H10:H70">G10/F10*100</f>
        <v>100</v>
      </c>
    </row>
    <row r="11" spans="1:8" ht="12.75">
      <c r="A11" s="9">
        <v>3</v>
      </c>
      <c r="B11" s="9" t="s">
        <v>407</v>
      </c>
      <c r="C11" s="3" t="s">
        <v>488</v>
      </c>
      <c r="D11" s="9"/>
      <c r="E11" s="10" t="s">
        <v>489</v>
      </c>
      <c r="F11" s="32">
        <v>1031.1</v>
      </c>
      <c r="G11" s="14">
        <f>G12</f>
        <v>1031.1</v>
      </c>
      <c r="H11" s="15">
        <f t="shared" si="0"/>
        <v>100</v>
      </c>
    </row>
    <row r="12" spans="1:8" ht="12.75">
      <c r="A12" s="6">
        <v>4</v>
      </c>
      <c r="B12" s="6" t="s">
        <v>407</v>
      </c>
      <c r="C12" s="7" t="s">
        <v>466</v>
      </c>
      <c r="D12" s="6"/>
      <c r="E12" s="8" t="s">
        <v>409</v>
      </c>
      <c r="F12" s="31">
        <v>1031.1</v>
      </c>
      <c r="G12" s="12">
        <f>G13</f>
        <v>1031.1</v>
      </c>
      <c r="H12" s="13">
        <f t="shared" si="0"/>
        <v>100</v>
      </c>
    </row>
    <row r="13" spans="1:8" ht="38.25">
      <c r="A13" s="6">
        <v>5</v>
      </c>
      <c r="B13" s="6" t="s">
        <v>407</v>
      </c>
      <c r="C13" s="7" t="s">
        <v>466</v>
      </c>
      <c r="D13" s="6">
        <v>121</v>
      </c>
      <c r="E13" s="8" t="s">
        <v>490</v>
      </c>
      <c r="F13" s="31">
        <v>1031.1</v>
      </c>
      <c r="G13" s="12">
        <v>1031.1</v>
      </c>
      <c r="H13" s="13">
        <f t="shared" si="0"/>
        <v>100</v>
      </c>
    </row>
    <row r="14" spans="1:8" ht="51">
      <c r="A14" s="9">
        <v>6</v>
      </c>
      <c r="B14" s="9" t="s">
        <v>410</v>
      </c>
      <c r="C14" s="3"/>
      <c r="D14" s="9"/>
      <c r="E14" s="10" t="s">
        <v>83</v>
      </c>
      <c r="F14" s="32">
        <v>1594</v>
      </c>
      <c r="G14" s="14">
        <f>G15</f>
        <v>1594</v>
      </c>
      <c r="H14" s="15">
        <f t="shared" si="0"/>
        <v>100</v>
      </c>
    </row>
    <row r="15" spans="1:8" ht="12.75">
      <c r="A15" s="9">
        <v>7</v>
      </c>
      <c r="B15" s="9" t="s">
        <v>410</v>
      </c>
      <c r="C15" s="3" t="s">
        <v>488</v>
      </c>
      <c r="D15" s="9"/>
      <c r="E15" s="10" t="s">
        <v>489</v>
      </c>
      <c r="F15" s="32">
        <v>1594</v>
      </c>
      <c r="G15" s="14">
        <f>G16+G24</f>
        <v>1594</v>
      </c>
      <c r="H15" s="15">
        <f t="shared" si="0"/>
        <v>100</v>
      </c>
    </row>
    <row r="16" spans="1:8" ht="25.5">
      <c r="A16" s="6">
        <v>8</v>
      </c>
      <c r="B16" s="6" t="s">
        <v>410</v>
      </c>
      <c r="C16" s="7" t="s">
        <v>468</v>
      </c>
      <c r="D16" s="6"/>
      <c r="E16" s="8" t="s">
        <v>84</v>
      </c>
      <c r="F16" s="31">
        <v>1019.1</v>
      </c>
      <c r="G16" s="12">
        <f>G17+G21</f>
        <v>1019.1</v>
      </c>
      <c r="H16" s="13">
        <f t="shared" si="0"/>
        <v>100</v>
      </c>
    </row>
    <row r="17" spans="1:8" ht="25.5">
      <c r="A17" s="6">
        <v>9</v>
      </c>
      <c r="B17" s="6" t="s">
        <v>410</v>
      </c>
      <c r="C17" s="7" t="s">
        <v>468</v>
      </c>
      <c r="D17" s="6">
        <v>120</v>
      </c>
      <c r="E17" s="8" t="s">
        <v>85</v>
      </c>
      <c r="F17" s="31">
        <v>761.4</v>
      </c>
      <c r="G17" s="12">
        <f>G18+G19+G20</f>
        <v>761.4</v>
      </c>
      <c r="H17" s="13">
        <f t="shared" si="0"/>
        <v>100</v>
      </c>
    </row>
    <row r="18" spans="1:8" ht="38.25">
      <c r="A18" s="6">
        <v>10</v>
      </c>
      <c r="B18" s="6"/>
      <c r="C18" s="7"/>
      <c r="D18" s="6">
        <v>121</v>
      </c>
      <c r="E18" s="8" t="s">
        <v>467</v>
      </c>
      <c r="F18" s="31">
        <v>624.5</v>
      </c>
      <c r="G18" s="12">
        <v>624.5</v>
      </c>
      <c r="H18" s="13">
        <f t="shared" si="0"/>
        <v>100</v>
      </c>
    </row>
    <row r="19" spans="1:8" ht="38.25">
      <c r="A19" s="6">
        <v>11</v>
      </c>
      <c r="B19" s="6"/>
      <c r="C19" s="7"/>
      <c r="D19" s="6">
        <v>122</v>
      </c>
      <c r="E19" s="8" t="s">
        <v>473</v>
      </c>
      <c r="F19" s="31">
        <v>3.4</v>
      </c>
      <c r="G19" s="12">
        <v>3.4</v>
      </c>
      <c r="H19" s="13">
        <f t="shared" si="0"/>
        <v>100</v>
      </c>
    </row>
    <row r="20" spans="1:8" ht="63.75">
      <c r="A20" s="6">
        <v>12</v>
      </c>
      <c r="B20" s="6"/>
      <c r="C20" s="7"/>
      <c r="D20" s="6">
        <v>123</v>
      </c>
      <c r="E20" s="8" t="s">
        <v>469</v>
      </c>
      <c r="F20" s="31">
        <v>133.5</v>
      </c>
      <c r="G20" s="12">
        <v>133.5</v>
      </c>
      <c r="H20" s="13">
        <f t="shared" si="0"/>
        <v>100</v>
      </c>
    </row>
    <row r="21" spans="1:8" ht="38.25">
      <c r="A21" s="6">
        <v>13</v>
      </c>
      <c r="B21" s="6" t="s">
        <v>410</v>
      </c>
      <c r="C21" s="7" t="s">
        <v>468</v>
      </c>
      <c r="D21" s="6">
        <v>240</v>
      </c>
      <c r="E21" s="8" t="s">
        <v>86</v>
      </c>
      <c r="F21" s="31">
        <v>257.7</v>
      </c>
      <c r="G21" s="12">
        <f>G22+G23</f>
        <v>257.70000000000005</v>
      </c>
      <c r="H21" s="13">
        <f t="shared" si="0"/>
        <v>100.00000000000003</v>
      </c>
    </row>
    <row r="22" spans="1:8" ht="38.25">
      <c r="A22" s="6">
        <v>14</v>
      </c>
      <c r="B22" s="6"/>
      <c r="C22" s="7"/>
      <c r="D22" s="6">
        <v>242</v>
      </c>
      <c r="E22" s="8" t="s">
        <v>87</v>
      </c>
      <c r="F22" s="31">
        <v>89.9</v>
      </c>
      <c r="G22" s="12">
        <v>89.9</v>
      </c>
      <c r="H22" s="13">
        <f t="shared" si="0"/>
        <v>100</v>
      </c>
    </row>
    <row r="23" spans="1:8" ht="38.25">
      <c r="A23" s="6">
        <v>15</v>
      </c>
      <c r="B23" s="6"/>
      <c r="C23" s="7"/>
      <c r="D23" s="6">
        <v>244</v>
      </c>
      <c r="E23" s="8" t="s">
        <v>471</v>
      </c>
      <c r="F23" s="31">
        <v>167.8</v>
      </c>
      <c r="G23" s="12">
        <v>167.8</v>
      </c>
      <c r="H23" s="13">
        <f t="shared" si="0"/>
        <v>100</v>
      </c>
    </row>
    <row r="24" spans="1:8" ht="25.5">
      <c r="A24" s="6">
        <v>16</v>
      </c>
      <c r="B24" s="6" t="s">
        <v>410</v>
      </c>
      <c r="C24" s="7" t="s">
        <v>472</v>
      </c>
      <c r="D24" s="6"/>
      <c r="E24" s="8" t="s">
        <v>411</v>
      </c>
      <c r="F24" s="31">
        <v>574.9</v>
      </c>
      <c r="G24" s="12">
        <f>G25</f>
        <v>574.9</v>
      </c>
      <c r="H24" s="13">
        <f t="shared" si="0"/>
        <v>100</v>
      </c>
    </row>
    <row r="25" spans="1:8" ht="38.25">
      <c r="A25" s="6">
        <v>17</v>
      </c>
      <c r="B25" s="6" t="s">
        <v>410</v>
      </c>
      <c r="C25" s="7" t="s">
        <v>472</v>
      </c>
      <c r="D25" s="6">
        <v>121</v>
      </c>
      <c r="E25" s="8" t="s">
        <v>467</v>
      </c>
      <c r="F25" s="31">
        <v>574.9</v>
      </c>
      <c r="G25" s="12">
        <v>574.9</v>
      </c>
      <c r="H25" s="13">
        <f t="shared" si="0"/>
        <v>100</v>
      </c>
    </row>
    <row r="26" spans="1:8" ht="63.75">
      <c r="A26" s="9">
        <v>18</v>
      </c>
      <c r="B26" s="9" t="s">
        <v>412</v>
      </c>
      <c r="C26" s="3"/>
      <c r="D26" s="9"/>
      <c r="E26" s="10" t="s">
        <v>413</v>
      </c>
      <c r="F26" s="32">
        <v>18279.6</v>
      </c>
      <c r="G26" s="14">
        <f>G27</f>
        <v>18279.600000000002</v>
      </c>
      <c r="H26" s="15">
        <f t="shared" si="0"/>
        <v>100.00000000000003</v>
      </c>
    </row>
    <row r="27" spans="1:8" ht="38.25">
      <c r="A27" s="6">
        <v>19</v>
      </c>
      <c r="B27" s="6" t="s">
        <v>412</v>
      </c>
      <c r="C27" s="7" t="s">
        <v>357</v>
      </c>
      <c r="D27" s="6"/>
      <c r="E27" s="8" t="s">
        <v>88</v>
      </c>
      <c r="F27" s="31">
        <v>18279.6</v>
      </c>
      <c r="G27" s="12">
        <f>G28+G31</f>
        <v>18279.600000000002</v>
      </c>
      <c r="H27" s="13">
        <f t="shared" si="0"/>
        <v>100.00000000000003</v>
      </c>
    </row>
    <row r="28" spans="1:8" ht="38.25">
      <c r="A28" s="9">
        <v>20</v>
      </c>
      <c r="B28" s="9" t="s">
        <v>412</v>
      </c>
      <c r="C28" s="3" t="s">
        <v>89</v>
      </c>
      <c r="D28" s="9"/>
      <c r="E28" s="10" t="s">
        <v>90</v>
      </c>
      <c r="F28" s="32">
        <v>10.7</v>
      </c>
      <c r="G28" s="14">
        <f>G29</f>
        <v>10.7</v>
      </c>
      <c r="H28" s="15">
        <f t="shared" si="0"/>
        <v>100</v>
      </c>
    </row>
    <row r="29" spans="1:8" ht="51">
      <c r="A29" s="6">
        <v>21</v>
      </c>
      <c r="B29" s="7" t="s">
        <v>412</v>
      </c>
      <c r="C29" s="7" t="s">
        <v>91</v>
      </c>
      <c r="D29" s="7"/>
      <c r="E29" s="24" t="s">
        <v>92</v>
      </c>
      <c r="F29" s="31">
        <v>10.7</v>
      </c>
      <c r="G29" s="12">
        <f>G30</f>
        <v>10.7</v>
      </c>
      <c r="H29" s="13">
        <f t="shared" si="0"/>
        <v>100</v>
      </c>
    </row>
    <row r="30" spans="1:8" ht="38.25">
      <c r="A30" s="6">
        <v>22</v>
      </c>
      <c r="B30" s="7" t="s">
        <v>412</v>
      </c>
      <c r="C30" s="7" t="s">
        <v>91</v>
      </c>
      <c r="D30" s="7">
        <v>244</v>
      </c>
      <c r="E30" s="8" t="s">
        <v>471</v>
      </c>
      <c r="F30" s="31">
        <v>10.7</v>
      </c>
      <c r="G30" s="12">
        <v>10.7</v>
      </c>
      <c r="H30" s="13">
        <f t="shared" si="0"/>
        <v>100</v>
      </c>
    </row>
    <row r="31" spans="1:8" ht="51">
      <c r="A31" s="9">
        <v>23</v>
      </c>
      <c r="B31" s="9" t="s">
        <v>412</v>
      </c>
      <c r="C31" s="3" t="s">
        <v>93</v>
      </c>
      <c r="D31" s="9"/>
      <c r="E31" s="10" t="s">
        <v>94</v>
      </c>
      <c r="F31" s="32">
        <v>18268.9</v>
      </c>
      <c r="G31" s="14">
        <f>G32+G42</f>
        <v>18268.9</v>
      </c>
      <c r="H31" s="15">
        <f t="shared" si="0"/>
        <v>100</v>
      </c>
    </row>
    <row r="32" spans="1:8" ht="25.5">
      <c r="A32" s="6">
        <v>24</v>
      </c>
      <c r="B32" s="6" t="s">
        <v>412</v>
      </c>
      <c r="C32" s="7" t="s">
        <v>95</v>
      </c>
      <c r="D32" s="6"/>
      <c r="E32" s="8" t="s">
        <v>84</v>
      </c>
      <c r="F32" s="31">
        <v>17705.7</v>
      </c>
      <c r="G32" s="12">
        <f>G33+G36+G39</f>
        <v>17705.7</v>
      </c>
      <c r="H32" s="13">
        <f t="shared" si="0"/>
        <v>100</v>
      </c>
    </row>
    <row r="33" spans="1:8" ht="25.5">
      <c r="A33" s="6">
        <v>25</v>
      </c>
      <c r="B33" s="6" t="s">
        <v>412</v>
      </c>
      <c r="C33" s="7" t="s">
        <v>95</v>
      </c>
      <c r="D33" s="6">
        <v>120</v>
      </c>
      <c r="E33" s="8" t="s">
        <v>85</v>
      </c>
      <c r="F33" s="31">
        <v>14613.1</v>
      </c>
      <c r="G33" s="12">
        <f>G34+G35</f>
        <v>14613.1</v>
      </c>
      <c r="H33" s="13">
        <f t="shared" si="0"/>
        <v>100</v>
      </c>
    </row>
    <row r="34" spans="1:8" ht="38.25">
      <c r="A34" s="6">
        <v>26</v>
      </c>
      <c r="B34" s="25"/>
      <c r="C34" s="25"/>
      <c r="D34" s="6">
        <v>121</v>
      </c>
      <c r="E34" s="8" t="s">
        <v>467</v>
      </c>
      <c r="F34" s="31">
        <v>14548.5</v>
      </c>
      <c r="G34" s="12">
        <v>14548.5</v>
      </c>
      <c r="H34" s="13">
        <f t="shared" si="0"/>
        <v>100</v>
      </c>
    </row>
    <row r="35" spans="1:8" ht="38.25">
      <c r="A35" s="6">
        <v>27</v>
      </c>
      <c r="B35" s="6"/>
      <c r="C35" s="7"/>
      <c r="D35" s="6">
        <v>122</v>
      </c>
      <c r="E35" s="8" t="s">
        <v>473</v>
      </c>
      <c r="F35" s="31">
        <v>64.6</v>
      </c>
      <c r="G35" s="12">
        <v>64.6</v>
      </c>
      <c r="H35" s="13">
        <f t="shared" si="0"/>
        <v>100</v>
      </c>
    </row>
    <row r="36" spans="1:8" ht="38.25">
      <c r="A36" s="6">
        <v>28</v>
      </c>
      <c r="B36" s="6" t="s">
        <v>412</v>
      </c>
      <c r="C36" s="7" t="s">
        <v>95</v>
      </c>
      <c r="D36" s="6">
        <v>240</v>
      </c>
      <c r="E36" s="8" t="s">
        <v>86</v>
      </c>
      <c r="F36" s="31">
        <v>3007.3</v>
      </c>
      <c r="G36" s="12">
        <f>G37+G38</f>
        <v>3007.2999999999997</v>
      </c>
      <c r="H36" s="13">
        <f t="shared" si="0"/>
        <v>99.99999999999999</v>
      </c>
    </row>
    <row r="37" spans="1:8" ht="38.25">
      <c r="A37" s="6">
        <v>29</v>
      </c>
      <c r="B37" s="6"/>
      <c r="C37" s="7"/>
      <c r="D37" s="6">
        <v>242</v>
      </c>
      <c r="E37" s="8" t="s">
        <v>87</v>
      </c>
      <c r="F37" s="31">
        <v>852.1</v>
      </c>
      <c r="G37" s="12">
        <v>852.1</v>
      </c>
      <c r="H37" s="13">
        <f t="shared" si="0"/>
        <v>100</v>
      </c>
    </row>
    <row r="38" spans="1:8" ht="38.25">
      <c r="A38" s="6">
        <v>30</v>
      </c>
      <c r="B38" s="6"/>
      <c r="C38" s="7"/>
      <c r="D38" s="6">
        <v>244</v>
      </c>
      <c r="E38" s="8" t="s">
        <v>471</v>
      </c>
      <c r="F38" s="31">
        <v>2155.2</v>
      </c>
      <c r="G38" s="12">
        <v>2155.2</v>
      </c>
      <c r="H38" s="13">
        <f t="shared" si="0"/>
        <v>100</v>
      </c>
    </row>
    <row r="39" spans="1:8" ht="12.75">
      <c r="A39" s="6">
        <v>31</v>
      </c>
      <c r="B39" s="6" t="s">
        <v>412</v>
      </c>
      <c r="C39" s="7" t="s">
        <v>95</v>
      </c>
      <c r="D39" s="6">
        <v>850</v>
      </c>
      <c r="E39" s="8" t="s">
        <v>96</v>
      </c>
      <c r="F39" s="31">
        <v>85.3</v>
      </c>
      <c r="G39" s="12">
        <f>G40+G41</f>
        <v>85.30000000000001</v>
      </c>
      <c r="H39" s="13">
        <f t="shared" si="0"/>
        <v>100.00000000000003</v>
      </c>
    </row>
    <row r="40" spans="1:8" ht="12.75">
      <c r="A40" s="6">
        <v>32</v>
      </c>
      <c r="B40" s="6"/>
      <c r="C40" s="7"/>
      <c r="D40" s="6">
        <v>852</v>
      </c>
      <c r="E40" s="8" t="s">
        <v>474</v>
      </c>
      <c r="F40" s="31">
        <v>52.6</v>
      </c>
      <c r="G40" s="12">
        <v>52.6</v>
      </c>
      <c r="H40" s="13">
        <f t="shared" si="0"/>
        <v>100</v>
      </c>
    </row>
    <row r="41" spans="1:8" ht="12.75">
      <c r="A41" s="6">
        <v>33</v>
      </c>
      <c r="B41" s="6"/>
      <c r="C41" s="7"/>
      <c r="D41" s="6">
        <v>853</v>
      </c>
      <c r="E41" s="8" t="s">
        <v>97</v>
      </c>
      <c r="F41" s="31">
        <v>32.7</v>
      </c>
      <c r="G41" s="12">
        <v>32.7</v>
      </c>
      <c r="H41" s="13">
        <f t="shared" si="0"/>
        <v>100</v>
      </c>
    </row>
    <row r="42" spans="1:8" ht="51">
      <c r="A42" s="6">
        <v>34</v>
      </c>
      <c r="B42" s="6" t="s">
        <v>412</v>
      </c>
      <c r="C42" s="7" t="s">
        <v>98</v>
      </c>
      <c r="D42" s="6"/>
      <c r="E42" s="8" t="s">
        <v>99</v>
      </c>
      <c r="F42" s="31">
        <v>563.2</v>
      </c>
      <c r="G42" s="12">
        <f>G43</f>
        <v>563.2</v>
      </c>
      <c r="H42" s="13">
        <f t="shared" si="0"/>
        <v>100</v>
      </c>
    </row>
    <row r="43" spans="1:8" ht="38.25">
      <c r="A43" s="6">
        <v>35</v>
      </c>
      <c r="B43" s="6" t="s">
        <v>412</v>
      </c>
      <c r="C43" s="7" t="s">
        <v>98</v>
      </c>
      <c r="D43" s="6">
        <v>121</v>
      </c>
      <c r="E43" s="8" t="s">
        <v>467</v>
      </c>
      <c r="F43" s="31">
        <v>563.2</v>
      </c>
      <c r="G43" s="12">
        <v>563.2</v>
      </c>
      <c r="H43" s="13">
        <f t="shared" si="0"/>
        <v>100</v>
      </c>
    </row>
    <row r="44" spans="1:8" ht="39.75" customHeight="1">
      <c r="A44" s="9">
        <v>36</v>
      </c>
      <c r="B44" s="9" t="s">
        <v>415</v>
      </c>
      <c r="C44" s="3"/>
      <c r="D44" s="9"/>
      <c r="E44" s="10" t="s">
        <v>394</v>
      </c>
      <c r="F44" s="32">
        <v>11966.7</v>
      </c>
      <c r="G44" s="14">
        <f>G45+G59</f>
        <v>11966.7</v>
      </c>
      <c r="H44" s="15">
        <f t="shared" si="0"/>
        <v>100</v>
      </c>
    </row>
    <row r="45" spans="1:8" ht="38.25">
      <c r="A45" s="6">
        <v>37</v>
      </c>
      <c r="B45" s="6" t="s">
        <v>415</v>
      </c>
      <c r="C45" s="7" t="s">
        <v>485</v>
      </c>
      <c r="D45" s="6"/>
      <c r="E45" s="8" t="s">
        <v>475</v>
      </c>
      <c r="F45" s="31">
        <v>8809.5</v>
      </c>
      <c r="G45" s="12">
        <f>G46</f>
        <v>8809.5</v>
      </c>
      <c r="H45" s="13">
        <f t="shared" si="0"/>
        <v>100</v>
      </c>
    </row>
    <row r="46" spans="1:8" ht="51">
      <c r="A46" s="9">
        <v>38</v>
      </c>
      <c r="B46" s="9" t="s">
        <v>415</v>
      </c>
      <c r="C46" s="3" t="s">
        <v>100</v>
      </c>
      <c r="D46" s="9"/>
      <c r="E46" s="10" t="s">
        <v>101</v>
      </c>
      <c r="F46" s="32">
        <v>8809.5</v>
      </c>
      <c r="G46" s="14">
        <f>G47+G55+G57</f>
        <v>8809.5</v>
      </c>
      <c r="H46" s="15">
        <f t="shared" si="0"/>
        <v>100</v>
      </c>
    </row>
    <row r="47" spans="1:8" ht="25.5">
      <c r="A47" s="6">
        <v>39</v>
      </c>
      <c r="B47" s="6" t="s">
        <v>415</v>
      </c>
      <c r="C47" s="7" t="s">
        <v>102</v>
      </c>
      <c r="D47" s="6"/>
      <c r="E47" s="8" t="s">
        <v>103</v>
      </c>
      <c r="F47" s="31">
        <v>7239.5</v>
      </c>
      <c r="G47" s="12">
        <f>G48+G51+G54</f>
        <v>7239.5</v>
      </c>
      <c r="H47" s="13">
        <f t="shared" si="0"/>
        <v>100</v>
      </c>
    </row>
    <row r="48" spans="1:8" ht="25.5">
      <c r="A48" s="6">
        <v>40</v>
      </c>
      <c r="B48" s="6" t="s">
        <v>415</v>
      </c>
      <c r="C48" s="7" t="s">
        <v>102</v>
      </c>
      <c r="D48" s="6">
        <v>120</v>
      </c>
      <c r="E48" s="8" t="s">
        <v>85</v>
      </c>
      <c r="F48" s="31">
        <v>6506.4</v>
      </c>
      <c r="G48" s="12">
        <f>G49+G50</f>
        <v>6506.4</v>
      </c>
      <c r="H48" s="13">
        <f t="shared" si="0"/>
        <v>100</v>
      </c>
    </row>
    <row r="49" spans="1:8" ht="38.25">
      <c r="A49" s="6">
        <v>41</v>
      </c>
      <c r="B49" s="26"/>
      <c r="C49" s="26"/>
      <c r="D49" s="6">
        <v>121</v>
      </c>
      <c r="E49" s="8" t="s">
        <v>467</v>
      </c>
      <c r="F49" s="31">
        <v>6485.7</v>
      </c>
      <c r="G49" s="12">
        <v>6485.7</v>
      </c>
      <c r="H49" s="13">
        <f t="shared" si="0"/>
        <v>100</v>
      </c>
    </row>
    <row r="50" spans="1:8" ht="38.25">
      <c r="A50" s="6">
        <v>42</v>
      </c>
      <c r="B50" s="6"/>
      <c r="C50" s="7"/>
      <c r="D50" s="6">
        <v>122</v>
      </c>
      <c r="E50" s="8" t="s">
        <v>473</v>
      </c>
      <c r="F50" s="31">
        <v>20.7</v>
      </c>
      <c r="G50" s="12">
        <v>20.7</v>
      </c>
      <c r="H50" s="13">
        <f t="shared" si="0"/>
        <v>100</v>
      </c>
    </row>
    <row r="51" spans="1:8" ht="38.25">
      <c r="A51" s="6">
        <v>43</v>
      </c>
      <c r="B51" s="6" t="s">
        <v>415</v>
      </c>
      <c r="C51" s="7" t="s">
        <v>102</v>
      </c>
      <c r="D51" s="6">
        <v>240</v>
      </c>
      <c r="E51" s="8" t="s">
        <v>86</v>
      </c>
      <c r="F51" s="31">
        <v>724.8</v>
      </c>
      <c r="G51" s="12">
        <f>G52+G53</f>
        <v>724.8</v>
      </c>
      <c r="H51" s="13">
        <f t="shared" si="0"/>
        <v>100</v>
      </c>
    </row>
    <row r="52" spans="1:8" ht="38.25">
      <c r="A52" s="6">
        <v>44</v>
      </c>
      <c r="B52" s="6"/>
      <c r="C52" s="7"/>
      <c r="D52" s="6">
        <v>242</v>
      </c>
      <c r="E52" s="8" t="s">
        <v>104</v>
      </c>
      <c r="F52" s="31">
        <v>285.8</v>
      </c>
      <c r="G52" s="12">
        <v>285.8</v>
      </c>
      <c r="H52" s="13">
        <f t="shared" si="0"/>
        <v>100</v>
      </c>
    </row>
    <row r="53" spans="1:8" ht="38.25">
      <c r="A53" s="6">
        <v>45</v>
      </c>
      <c r="B53" s="6"/>
      <c r="C53" s="7"/>
      <c r="D53" s="6">
        <v>244</v>
      </c>
      <c r="E53" s="8" t="s">
        <v>471</v>
      </c>
      <c r="F53" s="31">
        <v>439</v>
      </c>
      <c r="G53" s="12">
        <v>439</v>
      </c>
      <c r="H53" s="13">
        <f t="shared" si="0"/>
        <v>100</v>
      </c>
    </row>
    <row r="54" spans="1:8" ht="12.75">
      <c r="A54" s="6">
        <v>46</v>
      </c>
      <c r="B54" s="6" t="s">
        <v>415</v>
      </c>
      <c r="C54" s="7" t="s">
        <v>102</v>
      </c>
      <c r="D54" s="6">
        <v>852</v>
      </c>
      <c r="E54" s="8" t="s">
        <v>474</v>
      </c>
      <c r="F54" s="31">
        <v>8.3</v>
      </c>
      <c r="G54" s="12">
        <v>8.3</v>
      </c>
      <c r="H54" s="13">
        <f t="shared" si="0"/>
        <v>100</v>
      </c>
    </row>
    <row r="55" spans="1:8" ht="63.75">
      <c r="A55" s="6">
        <v>47</v>
      </c>
      <c r="B55" s="6" t="s">
        <v>415</v>
      </c>
      <c r="C55" s="7" t="s">
        <v>105</v>
      </c>
      <c r="D55" s="6"/>
      <c r="E55" s="11" t="s">
        <v>476</v>
      </c>
      <c r="F55" s="31">
        <v>278.5</v>
      </c>
      <c r="G55" s="12">
        <f>G56</f>
        <v>278.5</v>
      </c>
      <c r="H55" s="13">
        <f t="shared" si="0"/>
        <v>100</v>
      </c>
    </row>
    <row r="56" spans="1:8" ht="38.25">
      <c r="A56" s="6">
        <v>48</v>
      </c>
      <c r="B56" s="6" t="s">
        <v>415</v>
      </c>
      <c r="C56" s="7" t="s">
        <v>105</v>
      </c>
      <c r="D56" s="6">
        <v>242</v>
      </c>
      <c r="E56" s="8" t="s">
        <v>104</v>
      </c>
      <c r="F56" s="31">
        <v>278.5</v>
      </c>
      <c r="G56" s="12">
        <v>278.5</v>
      </c>
      <c r="H56" s="13">
        <f t="shared" si="0"/>
        <v>100</v>
      </c>
    </row>
    <row r="57" spans="1:8" ht="63.75">
      <c r="A57" s="6">
        <v>49</v>
      </c>
      <c r="B57" s="6" t="s">
        <v>415</v>
      </c>
      <c r="C57" s="7" t="s">
        <v>106</v>
      </c>
      <c r="D57" s="6"/>
      <c r="E57" s="8" t="s">
        <v>107</v>
      </c>
      <c r="F57" s="31">
        <v>1291.5</v>
      </c>
      <c r="G57" s="12">
        <f>G58</f>
        <v>1291.5</v>
      </c>
      <c r="H57" s="13">
        <f t="shared" si="0"/>
        <v>100</v>
      </c>
    </row>
    <row r="58" spans="1:8" ht="38.25">
      <c r="A58" s="6">
        <v>50</v>
      </c>
      <c r="B58" s="6" t="s">
        <v>415</v>
      </c>
      <c r="C58" s="7" t="s">
        <v>106</v>
      </c>
      <c r="D58" s="6">
        <v>121</v>
      </c>
      <c r="E58" s="8" t="s">
        <v>467</v>
      </c>
      <c r="F58" s="31">
        <v>1291.5</v>
      </c>
      <c r="G58" s="12">
        <v>1291.5</v>
      </c>
      <c r="H58" s="13">
        <f t="shared" si="0"/>
        <v>100</v>
      </c>
    </row>
    <row r="59" spans="1:8" ht="12.75">
      <c r="A59" s="9">
        <v>51</v>
      </c>
      <c r="B59" s="9" t="s">
        <v>415</v>
      </c>
      <c r="C59" s="3" t="s">
        <v>488</v>
      </c>
      <c r="D59" s="9"/>
      <c r="E59" s="10" t="s">
        <v>489</v>
      </c>
      <c r="F59" s="32">
        <v>3157.2</v>
      </c>
      <c r="G59" s="14">
        <f>G60+G68+G70</f>
        <v>3157.2</v>
      </c>
      <c r="H59" s="15">
        <f t="shared" si="0"/>
        <v>100</v>
      </c>
    </row>
    <row r="60" spans="1:8" ht="25.5">
      <c r="A60" s="6">
        <v>52</v>
      </c>
      <c r="B60" s="6" t="s">
        <v>415</v>
      </c>
      <c r="C60" s="7" t="s">
        <v>468</v>
      </c>
      <c r="D60" s="6"/>
      <c r="E60" s="8" t="s">
        <v>84</v>
      </c>
      <c r="F60" s="31">
        <v>1933.5</v>
      </c>
      <c r="G60" s="12">
        <f>G61+G64+G67</f>
        <v>1933.5</v>
      </c>
      <c r="H60" s="13">
        <f t="shared" si="0"/>
        <v>100</v>
      </c>
    </row>
    <row r="61" spans="1:8" ht="25.5">
      <c r="A61" s="6">
        <v>53</v>
      </c>
      <c r="B61" s="6" t="s">
        <v>415</v>
      </c>
      <c r="C61" s="7" t="s">
        <v>468</v>
      </c>
      <c r="D61" s="6">
        <v>120</v>
      </c>
      <c r="E61" s="8" t="s">
        <v>85</v>
      </c>
      <c r="F61" s="31">
        <v>1629.2</v>
      </c>
      <c r="G61" s="12">
        <f>G62+G63</f>
        <v>1629.2</v>
      </c>
      <c r="H61" s="13">
        <f t="shared" si="0"/>
        <v>100</v>
      </c>
    </row>
    <row r="62" spans="1:8" ht="38.25">
      <c r="A62" s="6">
        <v>54</v>
      </c>
      <c r="B62" s="6"/>
      <c r="C62" s="7"/>
      <c r="D62" s="6">
        <v>121</v>
      </c>
      <c r="E62" s="8" t="s">
        <v>467</v>
      </c>
      <c r="F62" s="31">
        <v>1612.7</v>
      </c>
      <c r="G62" s="12">
        <v>1612.7</v>
      </c>
      <c r="H62" s="13">
        <f t="shared" si="0"/>
        <v>100</v>
      </c>
    </row>
    <row r="63" spans="1:8" ht="38.25">
      <c r="A63" s="6">
        <v>55</v>
      </c>
      <c r="B63" s="6"/>
      <c r="C63" s="7"/>
      <c r="D63" s="6">
        <v>122</v>
      </c>
      <c r="E63" s="8" t="s">
        <v>473</v>
      </c>
      <c r="F63" s="31">
        <v>16.5</v>
      </c>
      <c r="G63" s="12">
        <v>16.5</v>
      </c>
      <c r="H63" s="13">
        <f t="shared" si="0"/>
        <v>100</v>
      </c>
    </row>
    <row r="64" spans="1:8" ht="38.25">
      <c r="A64" s="6">
        <v>56</v>
      </c>
      <c r="B64" s="6" t="s">
        <v>415</v>
      </c>
      <c r="C64" s="7" t="s">
        <v>468</v>
      </c>
      <c r="D64" s="6">
        <v>240</v>
      </c>
      <c r="E64" s="8" t="s">
        <v>86</v>
      </c>
      <c r="F64" s="31">
        <v>304.2</v>
      </c>
      <c r="G64" s="12">
        <f>G65+G66</f>
        <v>304.2</v>
      </c>
      <c r="H64" s="13">
        <f t="shared" si="0"/>
        <v>100</v>
      </c>
    </row>
    <row r="65" spans="1:8" ht="38.25">
      <c r="A65" s="6">
        <v>57</v>
      </c>
      <c r="B65" s="6"/>
      <c r="C65" s="7"/>
      <c r="D65" s="6">
        <v>242</v>
      </c>
      <c r="E65" s="8" t="s">
        <v>108</v>
      </c>
      <c r="F65" s="31">
        <v>245.9</v>
      </c>
      <c r="G65" s="12">
        <v>245.9</v>
      </c>
      <c r="H65" s="13">
        <f t="shared" si="0"/>
        <v>100</v>
      </c>
    </row>
    <row r="66" spans="1:8" ht="38.25">
      <c r="A66" s="6">
        <v>58</v>
      </c>
      <c r="B66" s="6"/>
      <c r="C66" s="7"/>
      <c r="D66" s="6">
        <v>244</v>
      </c>
      <c r="E66" s="8" t="s">
        <v>471</v>
      </c>
      <c r="F66" s="31">
        <v>58.3</v>
      </c>
      <c r="G66" s="12">
        <v>58.3</v>
      </c>
      <c r="H66" s="13">
        <f t="shared" si="0"/>
        <v>100</v>
      </c>
    </row>
    <row r="67" spans="1:8" ht="12.75">
      <c r="A67" s="6">
        <v>59</v>
      </c>
      <c r="B67" s="6" t="s">
        <v>415</v>
      </c>
      <c r="C67" s="7" t="s">
        <v>468</v>
      </c>
      <c r="D67" s="6">
        <v>852</v>
      </c>
      <c r="E67" s="8" t="s">
        <v>474</v>
      </c>
      <c r="F67" s="31">
        <v>0.1</v>
      </c>
      <c r="G67" s="12">
        <v>0.1</v>
      </c>
      <c r="H67" s="13">
        <f t="shared" si="0"/>
        <v>100</v>
      </c>
    </row>
    <row r="68" spans="1:8" ht="25.5">
      <c r="A68" s="6">
        <v>60</v>
      </c>
      <c r="B68" s="6" t="s">
        <v>415</v>
      </c>
      <c r="C68" s="7" t="s">
        <v>477</v>
      </c>
      <c r="D68" s="6"/>
      <c r="E68" s="8" t="s">
        <v>395</v>
      </c>
      <c r="F68" s="31">
        <v>697.4</v>
      </c>
      <c r="G68" s="12">
        <f>G69</f>
        <v>697.4</v>
      </c>
      <c r="H68" s="13">
        <f t="shared" si="0"/>
        <v>100</v>
      </c>
    </row>
    <row r="69" spans="1:8" ht="38.25">
      <c r="A69" s="6">
        <v>61</v>
      </c>
      <c r="B69" s="6" t="s">
        <v>415</v>
      </c>
      <c r="C69" s="7" t="s">
        <v>477</v>
      </c>
      <c r="D69" s="6">
        <v>121</v>
      </c>
      <c r="E69" s="8" t="s">
        <v>467</v>
      </c>
      <c r="F69" s="31">
        <v>697.4</v>
      </c>
      <c r="G69" s="12">
        <v>697.4</v>
      </c>
      <c r="H69" s="13">
        <f t="shared" si="0"/>
        <v>100</v>
      </c>
    </row>
    <row r="70" spans="1:8" ht="51">
      <c r="A70" s="6">
        <v>62</v>
      </c>
      <c r="B70" s="6" t="s">
        <v>415</v>
      </c>
      <c r="C70" s="7" t="s">
        <v>109</v>
      </c>
      <c r="D70" s="6"/>
      <c r="E70" s="8" t="s">
        <v>110</v>
      </c>
      <c r="F70" s="31">
        <v>526.3</v>
      </c>
      <c r="G70" s="12">
        <f>G71</f>
        <v>526.3</v>
      </c>
      <c r="H70" s="13">
        <f t="shared" si="0"/>
        <v>100</v>
      </c>
    </row>
    <row r="71" spans="1:8" ht="38.25">
      <c r="A71" s="6">
        <v>63</v>
      </c>
      <c r="B71" s="6" t="s">
        <v>415</v>
      </c>
      <c r="C71" s="7" t="s">
        <v>109</v>
      </c>
      <c r="D71" s="6">
        <v>121</v>
      </c>
      <c r="E71" s="8" t="s">
        <v>467</v>
      </c>
      <c r="F71" s="31">
        <v>526.3</v>
      </c>
      <c r="G71" s="12">
        <v>526.3</v>
      </c>
      <c r="H71" s="13">
        <f aca="true" t="shared" si="1" ref="H71:H127">G71/F71*100</f>
        <v>100</v>
      </c>
    </row>
    <row r="72" spans="1:8" ht="12.75">
      <c r="A72" s="9">
        <v>64</v>
      </c>
      <c r="B72" s="9" t="s">
        <v>416</v>
      </c>
      <c r="C72" s="3"/>
      <c r="D72" s="9"/>
      <c r="E72" s="10" t="s">
        <v>478</v>
      </c>
      <c r="F72" s="32">
        <v>13613.1</v>
      </c>
      <c r="G72" s="14">
        <f>G73+G106+G110</f>
        <v>10832.1</v>
      </c>
      <c r="H72" s="15">
        <f t="shared" si="1"/>
        <v>79.5711483791348</v>
      </c>
    </row>
    <row r="73" spans="1:8" ht="38.25">
      <c r="A73" s="6">
        <v>65</v>
      </c>
      <c r="B73" s="6" t="s">
        <v>416</v>
      </c>
      <c r="C73" s="7" t="s">
        <v>357</v>
      </c>
      <c r="D73" s="6"/>
      <c r="E73" s="8" t="s">
        <v>111</v>
      </c>
      <c r="F73" s="31">
        <v>12937.1</v>
      </c>
      <c r="G73" s="12">
        <f>G74+G77+G82+G91</f>
        <v>10156.1</v>
      </c>
      <c r="H73" s="13">
        <f t="shared" si="1"/>
        <v>78.50368320566433</v>
      </c>
    </row>
    <row r="74" spans="1:8" ht="38.25">
      <c r="A74" s="9">
        <v>66</v>
      </c>
      <c r="B74" s="9" t="s">
        <v>416</v>
      </c>
      <c r="C74" s="9" t="s">
        <v>112</v>
      </c>
      <c r="D74" s="3"/>
      <c r="E74" s="10" t="s">
        <v>113</v>
      </c>
      <c r="F74" s="33">
        <v>2309.5</v>
      </c>
      <c r="G74" s="14">
        <f>G75</f>
        <v>2309.5</v>
      </c>
      <c r="H74" s="15">
        <f t="shared" si="1"/>
        <v>100</v>
      </c>
    </row>
    <row r="75" spans="1:8" ht="80.25" customHeight="1">
      <c r="A75" s="6">
        <v>67</v>
      </c>
      <c r="B75" s="6" t="s">
        <v>416</v>
      </c>
      <c r="C75" s="7" t="s">
        <v>114</v>
      </c>
      <c r="D75" s="6"/>
      <c r="E75" s="8" t="s">
        <v>115</v>
      </c>
      <c r="F75" s="31">
        <v>2309.5</v>
      </c>
      <c r="G75" s="12">
        <f>G76</f>
        <v>2309.5</v>
      </c>
      <c r="H75" s="13">
        <f t="shared" si="1"/>
        <v>100</v>
      </c>
    </row>
    <row r="76" spans="1:8" ht="38.25">
      <c r="A76" s="6">
        <v>68</v>
      </c>
      <c r="B76" s="6" t="s">
        <v>416</v>
      </c>
      <c r="C76" s="7" t="s">
        <v>114</v>
      </c>
      <c r="D76" s="6">
        <v>321</v>
      </c>
      <c r="E76" s="8" t="s">
        <v>116</v>
      </c>
      <c r="F76" s="31">
        <v>2309.5</v>
      </c>
      <c r="G76" s="12">
        <v>2309.5</v>
      </c>
      <c r="H76" s="13">
        <f t="shared" si="1"/>
        <v>100</v>
      </c>
    </row>
    <row r="77" spans="1:8" ht="38.25">
      <c r="A77" s="9">
        <v>69</v>
      </c>
      <c r="B77" s="9" t="s">
        <v>416</v>
      </c>
      <c r="C77" s="3" t="s">
        <v>117</v>
      </c>
      <c r="D77" s="9"/>
      <c r="E77" s="10" t="s">
        <v>118</v>
      </c>
      <c r="F77" s="32">
        <v>6219.2</v>
      </c>
      <c r="G77" s="14">
        <f>G78</f>
        <v>6003.5</v>
      </c>
      <c r="H77" s="15">
        <f t="shared" si="1"/>
        <v>96.53170825829689</v>
      </c>
    </row>
    <row r="78" spans="1:8" ht="38.25">
      <c r="A78" s="6">
        <v>70</v>
      </c>
      <c r="B78" s="6" t="s">
        <v>416</v>
      </c>
      <c r="C78" s="7" t="s">
        <v>119</v>
      </c>
      <c r="D78" s="6"/>
      <c r="E78" s="8" t="s">
        <v>120</v>
      </c>
      <c r="F78" s="31">
        <v>6219.2</v>
      </c>
      <c r="G78" s="12">
        <f>G79</f>
        <v>6003.5</v>
      </c>
      <c r="H78" s="13">
        <f t="shared" si="1"/>
        <v>96.53170825829689</v>
      </c>
    </row>
    <row r="79" spans="1:8" ht="38.25">
      <c r="A79" s="6">
        <v>71</v>
      </c>
      <c r="B79" s="6" t="s">
        <v>416</v>
      </c>
      <c r="C79" s="7" t="s">
        <v>119</v>
      </c>
      <c r="D79" s="6">
        <v>240</v>
      </c>
      <c r="E79" s="8" t="s">
        <v>86</v>
      </c>
      <c r="F79" s="31">
        <v>6219.2</v>
      </c>
      <c r="G79" s="12">
        <f>G80+G81</f>
        <v>6003.5</v>
      </c>
      <c r="H79" s="13">
        <f t="shared" si="1"/>
        <v>96.53170825829689</v>
      </c>
    </row>
    <row r="80" spans="1:8" ht="38.25">
      <c r="A80" s="6">
        <v>72</v>
      </c>
      <c r="B80" s="6"/>
      <c r="C80" s="7"/>
      <c r="D80" s="6">
        <v>243</v>
      </c>
      <c r="E80" s="24" t="s">
        <v>358</v>
      </c>
      <c r="F80" s="31">
        <v>3979.1</v>
      </c>
      <c r="G80" s="12">
        <v>3763.4</v>
      </c>
      <c r="H80" s="13">
        <f t="shared" si="1"/>
        <v>94.57917619562213</v>
      </c>
    </row>
    <row r="81" spans="1:8" ht="38.25">
      <c r="A81" s="6">
        <v>73</v>
      </c>
      <c r="B81" s="6"/>
      <c r="C81" s="7"/>
      <c r="D81" s="6">
        <v>244</v>
      </c>
      <c r="E81" s="8" t="s">
        <v>471</v>
      </c>
      <c r="F81" s="31">
        <v>2240.1</v>
      </c>
      <c r="G81" s="12">
        <v>2240.1</v>
      </c>
      <c r="H81" s="13">
        <f t="shared" si="1"/>
        <v>100</v>
      </c>
    </row>
    <row r="82" spans="1:8" ht="25.5">
      <c r="A82" s="9">
        <v>74</v>
      </c>
      <c r="B82" s="3" t="s">
        <v>416</v>
      </c>
      <c r="C82" s="3" t="s">
        <v>121</v>
      </c>
      <c r="D82" s="3"/>
      <c r="E82" s="27" t="s">
        <v>122</v>
      </c>
      <c r="F82" s="32">
        <v>2719.2</v>
      </c>
      <c r="G82" s="14">
        <f>G83+G85+G87</f>
        <v>164</v>
      </c>
      <c r="H82" s="15">
        <f t="shared" si="1"/>
        <v>6.031185642836129</v>
      </c>
    </row>
    <row r="83" spans="1:8" ht="25.5">
      <c r="A83" s="6">
        <v>75</v>
      </c>
      <c r="B83" s="7" t="s">
        <v>416</v>
      </c>
      <c r="C83" s="7" t="s">
        <v>123</v>
      </c>
      <c r="D83" s="7"/>
      <c r="E83" s="11" t="s">
        <v>124</v>
      </c>
      <c r="F83" s="31">
        <v>2555.2</v>
      </c>
      <c r="G83" s="12">
        <f>G84</f>
        <v>0</v>
      </c>
      <c r="H83" s="13">
        <f t="shared" si="1"/>
        <v>0</v>
      </c>
    </row>
    <row r="84" spans="1:8" ht="38.25">
      <c r="A84" s="6">
        <v>76</v>
      </c>
      <c r="B84" s="7" t="s">
        <v>416</v>
      </c>
      <c r="C84" s="7" t="s">
        <v>123</v>
      </c>
      <c r="D84" s="7">
        <v>244</v>
      </c>
      <c r="E84" s="11" t="s">
        <v>471</v>
      </c>
      <c r="F84" s="31">
        <v>2555.2</v>
      </c>
      <c r="G84" s="12">
        <v>0</v>
      </c>
      <c r="H84" s="13">
        <f t="shared" si="1"/>
        <v>0</v>
      </c>
    </row>
    <row r="85" spans="1:8" ht="12.75">
      <c r="A85" s="6">
        <v>77</v>
      </c>
      <c r="B85" s="7" t="s">
        <v>416</v>
      </c>
      <c r="C85" s="7" t="s">
        <v>125</v>
      </c>
      <c r="D85" s="7"/>
      <c r="E85" s="11" t="s">
        <v>126</v>
      </c>
      <c r="F85" s="31">
        <v>3</v>
      </c>
      <c r="G85" s="12">
        <f>G86</f>
        <v>3</v>
      </c>
      <c r="H85" s="13">
        <f t="shared" si="1"/>
        <v>100</v>
      </c>
    </row>
    <row r="86" spans="1:8" ht="38.25">
      <c r="A86" s="6">
        <v>78</v>
      </c>
      <c r="B86" s="7" t="s">
        <v>416</v>
      </c>
      <c r="C86" s="7" t="s">
        <v>125</v>
      </c>
      <c r="D86" s="7">
        <v>242</v>
      </c>
      <c r="E86" s="11" t="s">
        <v>127</v>
      </c>
      <c r="F86" s="31">
        <v>3</v>
      </c>
      <c r="G86" s="12">
        <v>3</v>
      </c>
      <c r="H86" s="13">
        <f t="shared" si="1"/>
        <v>100</v>
      </c>
    </row>
    <row r="87" spans="1:8" ht="63.75">
      <c r="A87" s="6">
        <v>79</v>
      </c>
      <c r="B87" s="6" t="s">
        <v>416</v>
      </c>
      <c r="C87" s="7" t="s">
        <v>128</v>
      </c>
      <c r="D87" s="6"/>
      <c r="E87" s="8" t="s">
        <v>417</v>
      </c>
      <c r="F87" s="31">
        <v>161</v>
      </c>
      <c r="G87" s="12">
        <f>G88</f>
        <v>161</v>
      </c>
      <c r="H87" s="13">
        <f t="shared" si="1"/>
        <v>100</v>
      </c>
    </row>
    <row r="88" spans="1:8" ht="38.25">
      <c r="A88" s="6">
        <v>80</v>
      </c>
      <c r="B88" s="6" t="s">
        <v>416</v>
      </c>
      <c r="C88" s="7" t="s">
        <v>128</v>
      </c>
      <c r="D88" s="6">
        <v>240</v>
      </c>
      <c r="E88" s="8" t="s">
        <v>86</v>
      </c>
      <c r="F88" s="31">
        <v>161</v>
      </c>
      <c r="G88" s="12">
        <f>G89+G90</f>
        <v>161</v>
      </c>
      <c r="H88" s="13">
        <f t="shared" si="1"/>
        <v>100</v>
      </c>
    </row>
    <row r="89" spans="1:8" ht="38.25">
      <c r="A89" s="6">
        <v>81</v>
      </c>
      <c r="B89" s="6"/>
      <c r="C89" s="7"/>
      <c r="D89" s="6">
        <v>242</v>
      </c>
      <c r="E89" s="8" t="s">
        <v>87</v>
      </c>
      <c r="F89" s="31">
        <v>146</v>
      </c>
      <c r="G89" s="12">
        <v>146</v>
      </c>
      <c r="H89" s="13">
        <f t="shared" si="1"/>
        <v>100</v>
      </c>
    </row>
    <row r="90" spans="1:8" ht="38.25">
      <c r="A90" s="6">
        <v>82</v>
      </c>
      <c r="B90" s="6"/>
      <c r="C90" s="7"/>
      <c r="D90" s="6">
        <v>244</v>
      </c>
      <c r="E90" s="8" t="s">
        <v>471</v>
      </c>
      <c r="F90" s="31">
        <v>15</v>
      </c>
      <c r="G90" s="12">
        <v>15</v>
      </c>
      <c r="H90" s="13">
        <f t="shared" si="1"/>
        <v>100</v>
      </c>
    </row>
    <row r="91" spans="1:8" ht="51">
      <c r="A91" s="9">
        <v>83</v>
      </c>
      <c r="B91" s="3" t="s">
        <v>416</v>
      </c>
      <c r="C91" s="3" t="s">
        <v>93</v>
      </c>
      <c r="D91" s="3"/>
      <c r="E91" s="10" t="s">
        <v>129</v>
      </c>
      <c r="F91" s="32">
        <v>1689.2</v>
      </c>
      <c r="G91" s="14">
        <f>G92+G94+G96+G98+G101+G104</f>
        <v>1679.1000000000001</v>
      </c>
      <c r="H91" s="15">
        <f t="shared" si="1"/>
        <v>99.40208382666351</v>
      </c>
    </row>
    <row r="92" spans="1:8" ht="38.25">
      <c r="A92" s="6">
        <v>84</v>
      </c>
      <c r="B92" s="6" t="s">
        <v>416</v>
      </c>
      <c r="C92" s="7" t="s">
        <v>130</v>
      </c>
      <c r="D92" s="6"/>
      <c r="E92" s="8" t="s">
        <v>131</v>
      </c>
      <c r="F92" s="31">
        <v>94.4</v>
      </c>
      <c r="G92" s="12">
        <f>G93</f>
        <v>94.4</v>
      </c>
      <c r="H92" s="13">
        <f t="shared" si="1"/>
        <v>100</v>
      </c>
    </row>
    <row r="93" spans="1:8" ht="38.25">
      <c r="A93" s="6">
        <v>85</v>
      </c>
      <c r="B93" s="6" t="s">
        <v>416</v>
      </c>
      <c r="C93" s="7" t="s">
        <v>130</v>
      </c>
      <c r="D93" s="6">
        <v>244</v>
      </c>
      <c r="E93" s="8" t="s">
        <v>471</v>
      </c>
      <c r="F93" s="31">
        <v>94.4</v>
      </c>
      <c r="G93" s="12">
        <v>94.4</v>
      </c>
      <c r="H93" s="13">
        <f t="shared" si="1"/>
        <v>100</v>
      </c>
    </row>
    <row r="94" spans="1:8" ht="63.75">
      <c r="A94" s="6">
        <v>86</v>
      </c>
      <c r="B94" s="6" t="s">
        <v>416</v>
      </c>
      <c r="C94" s="7" t="s">
        <v>132</v>
      </c>
      <c r="D94" s="6"/>
      <c r="E94" s="8" t="s">
        <v>133</v>
      </c>
      <c r="F94" s="31">
        <v>21</v>
      </c>
      <c r="G94" s="12">
        <f>G95</f>
        <v>21</v>
      </c>
      <c r="H94" s="13">
        <f t="shared" si="1"/>
        <v>100</v>
      </c>
    </row>
    <row r="95" spans="1:8" ht="38.25">
      <c r="A95" s="6">
        <v>87</v>
      </c>
      <c r="B95" s="6" t="s">
        <v>416</v>
      </c>
      <c r="C95" s="7" t="s">
        <v>132</v>
      </c>
      <c r="D95" s="6">
        <v>244</v>
      </c>
      <c r="E95" s="8" t="s">
        <v>471</v>
      </c>
      <c r="F95" s="31">
        <v>21</v>
      </c>
      <c r="G95" s="12">
        <v>21</v>
      </c>
      <c r="H95" s="13">
        <f t="shared" si="1"/>
        <v>100</v>
      </c>
    </row>
    <row r="96" spans="1:8" ht="25.5">
      <c r="A96" s="6">
        <v>88</v>
      </c>
      <c r="B96" s="6" t="s">
        <v>416</v>
      </c>
      <c r="C96" s="7" t="s">
        <v>134</v>
      </c>
      <c r="D96" s="6"/>
      <c r="E96" s="8" t="s">
        <v>135</v>
      </c>
      <c r="F96" s="31">
        <v>1300</v>
      </c>
      <c r="G96" s="12">
        <f>G97</f>
        <v>1300</v>
      </c>
      <c r="H96" s="13">
        <f t="shared" si="1"/>
        <v>100</v>
      </c>
    </row>
    <row r="97" spans="1:8" ht="38.25">
      <c r="A97" s="6">
        <v>89</v>
      </c>
      <c r="B97" s="6" t="s">
        <v>416</v>
      </c>
      <c r="C97" s="7" t="s">
        <v>134</v>
      </c>
      <c r="D97" s="6">
        <v>244</v>
      </c>
      <c r="E97" s="8" t="s">
        <v>471</v>
      </c>
      <c r="F97" s="31">
        <v>1300</v>
      </c>
      <c r="G97" s="12">
        <v>1300</v>
      </c>
      <c r="H97" s="13">
        <f t="shared" si="1"/>
        <v>100</v>
      </c>
    </row>
    <row r="98" spans="1:8" ht="76.5">
      <c r="A98" s="6">
        <v>90</v>
      </c>
      <c r="B98" s="6" t="s">
        <v>416</v>
      </c>
      <c r="C98" s="7" t="s">
        <v>136</v>
      </c>
      <c r="D98" s="6"/>
      <c r="E98" s="8" t="s">
        <v>137</v>
      </c>
      <c r="F98" s="31">
        <v>0.4</v>
      </c>
      <c r="G98" s="12">
        <f>G99+G100</f>
        <v>0.3</v>
      </c>
      <c r="H98" s="13">
        <f t="shared" si="1"/>
        <v>74.99999999999999</v>
      </c>
    </row>
    <row r="99" spans="1:8" ht="38.25">
      <c r="A99" s="6">
        <v>91</v>
      </c>
      <c r="B99" s="6" t="s">
        <v>416</v>
      </c>
      <c r="C99" s="7" t="s">
        <v>136</v>
      </c>
      <c r="D99" s="6">
        <v>244</v>
      </c>
      <c r="E99" s="8" t="s">
        <v>471</v>
      </c>
      <c r="F99" s="31">
        <v>0.1</v>
      </c>
      <c r="G99" s="12">
        <v>0</v>
      </c>
      <c r="H99" s="13">
        <f t="shared" si="1"/>
        <v>0</v>
      </c>
    </row>
    <row r="100" spans="1:8" ht="12.75">
      <c r="A100" s="6">
        <v>92</v>
      </c>
      <c r="B100" s="6"/>
      <c r="C100" s="7"/>
      <c r="D100" s="6">
        <v>540</v>
      </c>
      <c r="E100" s="8" t="s">
        <v>427</v>
      </c>
      <c r="F100" s="31">
        <v>0.3</v>
      </c>
      <c r="G100" s="12">
        <v>0.3</v>
      </c>
      <c r="H100" s="13">
        <f t="shared" si="1"/>
        <v>100</v>
      </c>
    </row>
    <row r="101" spans="1:8" ht="28.5" customHeight="1">
      <c r="A101" s="6">
        <v>93</v>
      </c>
      <c r="B101" s="6" t="s">
        <v>416</v>
      </c>
      <c r="C101" s="7" t="s">
        <v>138</v>
      </c>
      <c r="D101" s="6"/>
      <c r="E101" s="8" t="s">
        <v>396</v>
      </c>
      <c r="F101" s="31">
        <v>91.9</v>
      </c>
      <c r="G101" s="12">
        <f>G102+G103</f>
        <v>81.9</v>
      </c>
      <c r="H101" s="13">
        <f t="shared" si="1"/>
        <v>89.11860718171926</v>
      </c>
    </row>
    <row r="102" spans="1:8" ht="38.25">
      <c r="A102" s="6">
        <v>94</v>
      </c>
      <c r="B102" s="6" t="s">
        <v>416</v>
      </c>
      <c r="C102" s="7" t="s">
        <v>138</v>
      </c>
      <c r="D102" s="6">
        <v>121</v>
      </c>
      <c r="E102" s="8" t="s">
        <v>467</v>
      </c>
      <c r="F102" s="31">
        <v>83.5</v>
      </c>
      <c r="G102" s="12">
        <v>73.5</v>
      </c>
      <c r="H102" s="13">
        <f t="shared" si="1"/>
        <v>88.02395209580838</v>
      </c>
    </row>
    <row r="103" spans="1:8" ht="38.25">
      <c r="A103" s="6">
        <v>95</v>
      </c>
      <c r="B103" s="6" t="s">
        <v>416</v>
      </c>
      <c r="C103" s="7" t="s">
        <v>138</v>
      </c>
      <c r="D103" s="6">
        <v>244</v>
      </c>
      <c r="E103" s="8" t="s">
        <v>471</v>
      </c>
      <c r="F103" s="31">
        <v>8.4</v>
      </c>
      <c r="G103" s="12">
        <v>8.4</v>
      </c>
      <c r="H103" s="13">
        <f t="shared" si="1"/>
        <v>100</v>
      </c>
    </row>
    <row r="104" spans="1:8" ht="25.5">
      <c r="A104" s="6">
        <v>96</v>
      </c>
      <c r="B104" s="6" t="s">
        <v>416</v>
      </c>
      <c r="C104" s="7" t="s">
        <v>139</v>
      </c>
      <c r="D104" s="6"/>
      <c r="E104" s="8" t="s">
        <v>140</v>
      </c>
      <c r="F104" s="31">
        <v>181.5</v>
      </c>
      <c r="G104" s="12">
        <f>G105</f>
        <v>181.5</v>
      </c>
      <c r="H104" s="13">
        <f t="shared" si="1"/>
        <v>100</v>
      </c>
    </row>
    <row r="105" spans="1:8" ht="12.75">
      <c r="A105" s="6">
        <v>97</v>
      </c>
      <c r="B105" s="6" t="s">
        <v>416</v>
      </c>
      <c r="C105" s="7" t="s">
        <v>139</v>
      </c>
      <c r="D105" s="6">
        <v>540</v>
      </c>
      <c r="E105" s="8" t="s">
        <v>427</v>
      </c>
      <c r="F105" s="31">
        <v>181.5</v>
      </c>
      <c r="G105" s="12">
        <v>181.5</v>
      </c>
      <c r="H105" s="13">
        <f t="shared" si="1"/>
        <v>100</v>
      </c>
    </row>
    <row r="106" spans="1:8" ht="38.25">
      <c r="A106" s="6">
        <v>98</v>
      </c>
      <c r="B106" s="6" t="s">
        <v>416</v>
      </c>
      <c r="C106" s="7" t="s">
        <v>485</v>
      </c>
      <c r="D106" s="6"/>
      <c r="E106" s="8" t="s">
        <v>141</v>
      </c>
      <c r="F106" s="31">
        <v>573.2</v>
      </c>
      <c r="G106" s="12">
        <f>G107</f>
        <v>573.2</v>
      </c>
      <c r="H106" s="13">
        <f t="shared" si="1"/>
        <v>100</v>
      </c>
    </row>
    <row r="107" spans="1:8" ht="25.5">
      <c r="A107" s="9">
        <v>99</v>
      </c>
      <c r="B107" s="9" t="s">
        <v>142</v>
      </c>
      <c r="C107" s="3" t="s">
        <v>143</v>
      </c>
      <c r="D107" s="9"/>
      <c r="E107" s="10" t="s">
        <v>479</v>
      </c>
      <c r="F107" s="32">
        <v>573.2</v>
      </c>
      <c r="G107" s="14">
        <f>G108</f>
        <v>573.2</v>
      </c>
      <c r="H107" s="15">
        <f t="shared" si="1"/>
        <v>100</v>
      </c>
    </row>
    <row r="108" spans="1:8" ht="63.75">
      <c r="A108" s="6">
        <v>100</v>
      </c>
      <c r="B108" s="6" t="s">
        <v>416</v>
      </c>
      <c r="C108" s="7" t="s">
        <v>144</v>
      </c>
      <c r="D108" s="6"/>
      <c r="E108" s="8" t="s">
        <v>145</v>
      </c>
      <c r="F108" s="31">
        <v>573.2</v>
      </c>
      <c r="G108" s="12">
        <f>G109</f>
        <v>573.2</v>
      </c>
      <c r="H108" s="13">
        <f t="shared" si="1"/>
        <v>100</v>
      </c>
    </row>
    <row r="109" spans="1:8" ht="38.25">
      <c r="A109" s="6">
        <v>101</v>
      </c>
      <c r="B109" s="6" t="s">
        <v>416</v>
      </c>
      <c r="C109" s="7" t="s">
        <v>144</v>
      </c>
      <c r="D109" s="7">
        <v>242</v>
      </c>
      <c r="E109" s="8" t="s">
        <v>104</v>
      </c>
      <c r="F109" s="31">
        <v>573.2</v>
      </c>
      <c r="G109" s="12">
        <v>573.2</v>
      </c>
      <c r="H109" s="13">
        <f t="shared" si="1"/>
        <v>100</v>
      </c>
    </row>
    <row r="110" spans="1:8" ht="12.75">
      <c r="A110" s="9">
        <v>102</v>
      </c>
      <c r="B110" s="9" t="s">
        <v>416</v>
      </c>
      <c r="C110" s="3" t="s">
        <v>488</v>
      </c>
      <c r="D110" s="3"/>
      <c r="E110" s="10" t="s">
        <v>489</v>
      </c>
      <c r="F110" s="32">
        <v>102.8</v>
      </c>
      <c r="G110" s="14">
        <f>G111+G113</f>
        <v>102.8</v>
      </c>
      <c r="H110" s="15">
        <f t="shared" si="1"/>
        <v>100</v>
      </c>
    </row>
    <row r="111" spans="1:8" ht="51">
      <c r="A111" s="6">
        <v>103</v>
      </c>
      <c r="B111" s="6" t="s">
        <v>416</v>
      </c>
      <c r="C111" s="7" t="s">
        <v>480</v>
      </c>
      <c r="D111" s="6"/>
      <c r="E111" s="8" t="s">
        <v>146</v>
      </c>
      <c r="F111" s="31">
        <v>50</v>
      </c>
      <c r="G111" s="12">
        <f>G112</f>
        <v>50</v>
      </c>
      <c r="H111" s="13">
        <f t="shared" si="1"/>
        <v>100</v>
      </c>
    </row>
    <row r="112" spans="1:8" ht="12.75">
      <c r="A112" s="6">
        <v>104</v>
      </c>
      <c r="B112" s="6" t="s">
        <v>416</v>
      </c>
      <c r="C112" s="7" t="s">
        <v>480</v>
      </c>
      <c r="D112" s="6">
        <v>853</v>
      </c>
      <c r="E112" s="8" t="s">
        <v>97</v>
      </c>
      <c r="F112" s="31">
        <v>50</v>
      </c>
      <c r="G112" s="12">
        <v>50</v>
      </c>
      <c r="H112" s="13">
        <f t="shared" si="1"/>
        <v>100</v>
      </c>
    </row>
    <row r="113" spans="1:8" ht="63.75">
      <c r="A113" s="6">
        <v>105</v>
      </c>
      <c r="B113" s="6" t="s">
        <v>416</v>
      </c>
      <c r="C113" s="7" t="s">
        <v>147</v>
      </c>
      <c r="D113" s="6"/>
      <c r="E113" s="8" t="s">
        <v>148</v>
      </c>
      <c r="F113" s="31">
        <v>52.8</v>
      </c>
      <c r="G113" s="12">
        <f>G114</f>
        <v>52.8</v>
      </c>
      <c r="H113" s="13">
        <f t="shared" si="1"/>
        <v>100</v>
      </c>
    </row>
    <row r="114" spans="1:8" ht="38.25">
      <c r="A114" s="6">
        <v>106</v>
      </c>
      <c r="B114" s="6" t="s">
        <v>416</v>
      </c>
      <c r="C114" s="7" t="s">
        <v>147</v>
      </c>
      <c r="D114" s="6">
        <v>321</v>
      </c>
      <c r="E114" s="8" t="s">
        <v>481</v>
      </c>
      <c r="F114" s="31">
        <v>52.8</v>
      </c>
      <c r="G114" s="12">
        <v>52.8</v>
      </c>
      <c r="H114" s="13">
        <f t="shared" si="1"/>
        <v>100</v>
      </c>
    </row>
    <row r="115" spans="1:8" ht="12.75">
      <c r="A115" s="6">
        <v>107</v>
      </c>
      <c r="B115" s="6" t="s">
        <v>418</v>
      </c>
      <c r="C115" s="7"/>
      <c r="D115" s="6"/>
      <c r="E115" s="6" t="s">
        <v>419</v>
      </c>
      <c r="F115" s="31">
        <v>869.8</v>
      </c>
      <c r="G115" s="12">
        <f>G116</f>
        <v>782.9</v>
      </c>
      <c r="H115" s="13">
        <f t="shared" si="1"/>
        <v>90.0091975166705</v>
      </c>
    </row>
    <row r="116" spans="1:8" ht="25.5">
      <c r="A116" s="9">
        <v>108</v>
      </c>
      <c r="B116" s="9" t="s">
        <v>420</v>
      </c>
      <c r="C116" s="3"/>
      <c r="D116" s="9"/>
      <c r="E116" s="10" t="s">
        <v>421</v>
      </c>
      <c r="F116" s="32">
        <v>869.8</v>
      </c>
      <c r="G116" s="14">
        <f>G117</f>
        <v>782.9</v>
      </c>
      <c r="H116" s="15">
        <f t="shared" si="1"/>
        <v>90.0091975166705</v>
      </c>
    </row>
    <row r="117" spans="1:8" ht="12.75">
      <c r="A117" s="9">
        <v>109</v>
      </c>
      <c r="B117" s="9" t="s">
        <v>420</v>
      </c>
      <c r="C117" s="3" t="s">
        <v>488</v>
      </c>
      <c r="D117" s="9"/>
      <c r="E117" s="10" t="s">
        <v>489</v>
      </c>
      <c r="F117" s="32">
        <v>869.8</v>
      </c>
      <c r="G117" s="14">
        <f>G118</f>
        <v>782.9</v>
      </c>
      <c r="H117" s="15">
        <f t="shared" si="1"/>
        <v>90.0091975166705</v>
      </c>
    </row>
    <row r="118" spans="1:8" ht="38.25">
      <c r="A118" s="6">
        <v>110</v>
      </c>
      <c r="B118" s="6" t="s">
        <v>420</v>
      </c>
      <c r="C118" s="7" t="s">
        <v>482</v>
      </c>
      <c r="D118" s="6"/>
      <c r="E118" s="8" t="s">
        <v>422</v>
      </c>
      <c r="F118" s="31">
        <v>869.8</v>
      </c>
      <c r="G118" s="12">
        <f>G119</f>
        <v>782.9</v>
      </c>
      <c r="H118" s="13">
        <f t="shared" si="1"/>
        <v>90.0091975166705</v>
      </c>
    </row>
    <row r="119" spans="1:8" ht="12.75">
      <c r="A119" s="6">
        <v>111</v>
      </c>
      <c r="B119" s="6" t="s">
        <v>420</v>
      </c>
      <c r="C119" s="7" t="s">
        <v>482</v>
      </c>
      <c r="D119" s="6">
        <v>530</v>
      </c>
      <c r="E119" s="8" t="s">
        <v>397</v>
      </c>
      <c r="F119" s="31">
        <v>869.8</v>
      </c>
      <c r="G119" s="12">
        <v>782.9</v>
      </c>
      <c r="H119" s="13">
        <f t="shared" si="1"/>
        <v>90.0091975166705</v>
      </c>
    </row>
    <row r="120" spans="1:8" ht="25.5">
      <c r="A120" s="6">
        <v>112</v>
      </c>
      <c r="B120" s="6" t="s">
        <v>423</v>
      </c>
      <c r="C120" s="7"/>
      <c r="D120" s="6"/>
      <c r="E120" s="6" t="s">
        <v>424</v>
      </c>
      <c r="F120" s="31">
        <v>2698.7</v>
      </c>
      <c r="G120" s="12">
        <f>G121+G136</f>
        <v>2627.6000000000004</v>
      </c>
      <c r="H120" s="13">
        <f t="shared" si="1"/>
        <v>97.36539815466708</v>
      </c>
    </row>
    <row r="121" spans="1:8" ht="41.25" customHeight="1">
      <c r="A121" s="9">
        <v>113</v>
      </c>
      <c r="B121" s="9" t="s">
        <v>425</v>
      </c>
      <c r="C121" s="3"/>
      <c r="D121" s="9"/>
      <c r="E121" s="10" t="s">
        <v>426</v>
      </c>
      <c r="F121" s="32">
        <v>2620.6</v>
      </c>
      <c r="G121" s="14">
        <f>G122</f>
        <v>2620.6000000000004</v>
      </c>
      <c r="H121" s="15">
        <f t="shared" si="1"/>
        <v>100.00000000000003</v>
      </c>
    </row>
    <row r="122" spans="1:8" ht="38.25">
      <c r="A122" s="6">
        <v>114</v>
      </c>
      <c r="B122" s="9" t="s">
        <v>425</v>
      </c>
      <c r="C122" s="3" t="s">
        <v>357</v>
      </c>
      <c r="D122" s="9"/>
      <c r="E122" s="8" t="s">
        <v>149</v>
      </c>
      <c r="F122" s="31">
        <v>2620.6</v>
      </c>
      <c r="G122" s="12">
        <f>G123</f>
        <v>2620.6000000000004</v>
      </c>
      <c r="H122" s="13">
        <f t="shared" si="1"/>
        <v>100.00000000000003</v>
      </c>
    </row>
    <row r="123" spans="1:8" ht="38.25">
      <c r="A123" s="9">
        <v>115</v>
      </c>
      <c r="B123" s="9" t="s">
        <v>425</v>
      </c>
      <c r="C123" s="3" t="s">
        <v>150</v>
      </c>
      <c r="D123" s="9"/>
      <c r="E123" s="10" t="s">
        <v>151</v>
      </c>
      <c r="F123" s="32">
        <v>2620.6</v>
      </c>
      <c r="G123" s="14">
        <f>G124+G132+G134</f>
        <v>2620.6000000000004</v>
      </c>
      <c r="H123" s="15">
        <f t="shared" si="1"/>
        <v>100.00000000000003</v>
      </c>
    </row>
    <row r="124" spans="1:8" ht="51">
      <c r="A124" s="6">
        <v>116</v>
      </c>
      <c r="B124" s="6" t="s">
        <v>425</v>
      </c>
      <c r="C124" s="7" t="s">
        <v>152</v>
      </c>
      <c r="D124" s="28"/>
      <c r="E124" s="8" t="s">
        <v>153</v>
      </c>
      <c r="F124" s="31">
        <v>2376.3</v>
      </c>
      <c r="G124" s="12">
        <f>G125+G128+G131</f>
        <v>2376.3</v>
      </c>
      <c r="H124" s="13">
        <f t="shared" si="1"/>
        <v>100</v>
      </c>
    </row>
    <row r="125" spans="1:8" ht="25.5">
      <c r="A125" s="6">
        <v>117</v>
      </c>
      <c r="B125" s="6" t="s">
        <v>425</v>
      </c>
      <c r="C125" s="7" t="s">
        <v>152</v>
      </c>
      <c r="D125" s="6">
        <v>110</v>
      </c>
      <c r="E125" s="8" t="s">
        <v>392</v>
      </c>
      <c r="F125" s="31">
        <v>2034.6</v>
      </c>
      <c r="G125" s="12">
        <f>G126+G127</f>
        <v>2034.6000000000001</v>
      </c>
      <c r="H125" s="13">
        <f t="shared" si="1"/>
        <v>100.00000000000003</v>
      </c>
    </row>
    <row r="126" spans="1:8" ht="38.25">
      <c r="A126" s="6">
        <v>118</v>
      </c>
      <c r="B126" s="6"/>
      <c r="C126" s="7"/>
      <c r="D126" s="6">
        <v>111</v>
      </c>
      <c r="E126" s="8" t="s">
        <v>483</v>
      </c>
      <c r="F126" s="31">
        <v>2016.9</v>
      </c>
      <c r="G126" s="12">
        <v>2016.9</v>
      </c>
      <c r="H126" s="13">
        <f t="shared" si="1"/>
        <v>100</v>
      </c>
    </row>
    <row r="127" spans="1:8" ht="38.25">
      <c r="A127" s="6">
        <v>119</v>
      </c>
      <c r="B127" s="6"/>
      <c r="C127" s="7"/>
      <c r="D127" s="6">
        <v>112</v>
      </c>
      <c r="E127" s="8" t="s">
        <v>154</v>
      </c>
      <c r="F127" s="31">
        <v>17.7</v>
      </c>
      <c r="G127" s="12">
        <v>17.7</v>
      </c>
      <c r="H127" s="13">
        <f t="shared" si="1"/>
        <v>100</v>
      </c>
    </row>
    <row r="128" spans="1:8" ht="38.25">
      <c r="A128" s="6">
        <v>120</v>
      </c>
      <c r="B128" s="6" t="s">
        <v>425</v>
      </c>
      <c r="C128" s="7" t="s">
        <v>152</v>
      </c>
      <c r="D128" s="6">
        <v>240</v>
      </c>
      <c r="E128" s="8" t="s">
        <v>86</v>
      </c>
      <c r="F128" s="31">
        <v>333.1</v>
      </c>
      <c r="G128" s="12">
        <f>G129+G130</f>
        <v>333.1</v>
      </c>
      <c r="H128" s="13">
        <f aca="true" t="shared" si="2" ref="H128:H190">G128/F128*100</f>
        <v>100</v>
      </c>
    </row>
    <row r="129" spans="1:8" ht="38.25">
      <c r="A129" s="6">
        <v>121</v>
      </c>
      <c r="B129" s="6"/>
      <c r="C129" s="7"/>
      <c r="D129" s="6">
        <v>242</v>
      </c>
      <c r="E129" s="8" t="s">
        <v>104</v>
      </c>
      <c r="F129" s="31">
        <v>257.1</v>
      </c>
      <c r="G129" s="12">
        <v>257.1</v>
      </c>
      <c r="H129" s="13">
        <f t="shared" si="2"/>
        <v>100</v>
      </c>
    </row>
    <row r="130" spans="1:8" ht="38.25">
      <c r="A130" s="6">
        <v>122</v>
      </c>
      <c r="B130" s="6"/>
      <c r="C130" s="7"/>
      <c r="D130" s="6">
        <v>244</v>
      </c>
      <c r="E130" s="8" t="s">
        <v>471</v>
      </c>
      <c r="F130" s="31">
        <v>76</v>
      </c>
      <c r="G130" s="12">
        <v>76</v>
      </c>
      <c r="H130" s="13">
        <f t="shared" si="2"/>
        <v>100</v>
      </c>
    </row>
    <row r="131" spans="1:8" ht="25.5">
      <c r="A131" s="6">
        <v>123</v>
      </c>
      <c r="B131" s="6" t="s">
        <v>425</v>
      </c>
      <c r="C131" s="7" t="s">
        <v>152</v>
      </c>
      <c r="D131" s="6">
        <v>851</v>
      </c>
      <c r="E131" s="8" t="s">
        <v>361</v>
      </c>
      <c r="F131" s="31">
        <v>8.6</v>
      </c>
      <c r="G131" s="12">
        <v>8.6</v>
      </c>
      <c r="H131" s="13">
        <f t="shared" si="2"/>
        <v>100</v>
      </c>
    </row>
    <row r="132" spans="1:8" ht="63.75">
      <c r="A132" s="6">
        <v>124</v>
      </c>
      <c r="B132" s="6" t="s">
        <v>425</v>
      </c>
      <c r="C132" s="7" t="s">
        <v>155</v>
      </c>
      <c r="D132" s="6"/>
      <c r="E132" s="8" t="s">
        <v>156</v>
      </c>
      <c r="F132" s="31">
        <v>214.3</v>
      </c>
      <c r="G132" s="12">
        <f>G133</f>
        <v>214.3</v>
      </c>
      <c r="H132" s="13">
        <f t="shared" si="2"/>
        <v>100</v>
      </c>
    </row>
    <row r="133" spans="1:8" ht="38.25">
      <c r="A133" s="6">
        <v>125</v>
      </c>
      <c r="B133" s="6" t="s">
        <v>425</v>
      </c>
      <c r="C133" s="7" t="s">
        <v>155</v>
      </c>
      <c r="D133" s="6">
        <v>244</v>
      </c>
      <c r="E133" s="8" t="s">
        <v>471</v>
      </c>
      <c r="F133" s="31">
        <v>214.3</v>
      </c>
      <c r="G133" s="12">
        <v>214.3</v>
      </c>
      <c r="H133" s="13">
        <f t="shared" si="2"/>
        <v>100</v>
      </c>
    </row>
    <row r="134" spans="1:8" ht="38.25">
      <c r="A134" s="6">
        <v>126</v>
      </c>
      <c r="B134" s="6" t="s">
        <v>425</v>
      </c>
      <c r="C134" s="7" t="s">
        <v>157</v>
      </c>
      <c r="D134" s="6"/>
      <c r="E134" s="8" t="s">
        <v>158</v>
      </c>
      <c r="F134" s="31">
        <v>30</v>
      </c>
      <c r="G134" s="12">
        <f>G135</f>
        <v>30</v>
      </c>
      <c r="H134" s="13">
        <f t="shared" si="2"/>
        <v>100</v>
      </c>
    </row>
    <row r="135" spans="1:8" ht="38.25">
      <c r="A135" s="6">
        <v>127</v>
      </c>
      <c r="B135" s="6" t="s">
        <v>425</v>
      </c>
      <c r="C135" s="7" t="s">
        <v>157</v>
      </c>
      <c r="D135" s="6">
        <v>244</v>
      </c>
      <c r="E135" s="8" t="s">
        <v>471</v>
      </c>
      <c r="F135" s="31">
        <v>30</v>
      </c>
      <c r="G135" s="12">
        <v>30</v>
      </c>
      <c r="H135" s="13">
        <f t="shared" si="2"/>
        <v>100</v>
      </c>
    </row>
    <row r="136" spans="1:8" ht="38.25">
      <c r="A136" s="9">
        <v>128</v>
      </c>
      <c r="B136" s="9" t="s">
        <v>159</v>
      </c>
      <c r="C136" s="3"/>
      <c r="D136" s="9"/>
      <c r="E136" s="10" t="s">
        <v>160</v>
      </c>
      <c r="F136" s="32">
        <v>78.1</v>
      </c>
      <c r="G136" s="14">
        <f>G137</f>
        <v>7</v>
      </c>
      <c r="H136" s="15">
        <f t="shared" si="2"/>
        <v>8.962868117797695</v>
      </c>
    </row>
    <row r="137" spans="1:8" ht="38.25">
      <c r="A137" s="6">
        <v>129</v>
      </c>
      <c r="B137" s="6" t="s">
        <v>159</v>
      </c>
      <c r="C137" s="7" t="s">
        <v>357</v>
      </c>
      <c r="D137" s="9"/>
      <c r="E137" s="8" t="s">
        <v>88</v>
      </c>
      <c r="F137" s="31">
        <v>78.1</v>
      </c>
      <c r="G137" s="12">
        <f>G138</f>
        <v>7</v>
      </c>
      <c r="H137" s="13">
        <f t="shared" si="2"/>
        <v>8.962868117797695</v>
      </c>
    </row>
    <row r="138" spans="1:8" ht="38.25">
      <c r="A138" s="9">
        <v>130</v>
      </c>
      <c r="B138" s="9" t="s">
        <v>159</v>
      </c>
      <c r="C138" s="3" t="s">
        <v>150</v>
      </c>
      <c r="D138" s="9"/>
      <c r="E138" s="10" t="s">
        <v>151</v>
      </c>
      <c r="F138" s="32">
        <v>78.1</v>
      </c>
      <c r="G138" s="14">
        <f>G139</f>
        <v>7</v>
      </c>
      <c r="H138" s="15">
        <f t="shared" si="2"/>
        <v>8.962868117797695</v>
      </c>
    </row>
    <row r="139" spans="1:8" ht="51">
      <c r="A139" s="6">
        <v>131</v>
      </c>
      <c r="B139" s="6" t="s">
        <v>159</v>
      </c>
      <c r="C139" s="7" t="s">
        <v>161</v>
      </c>
      <c r="D139" s="6"/>
      <c r="E139" s="8" t="s">
        <v>162</v>
      </c>
      <c r="F139" s="31">
        <v>78.1</v>
      </c>
      <c r="G139" s="12">
        <f>G140</f>
        <v>7</v>
      </c>
      <c r="H139" s="13">
        <f t="shared" si="2"/>
        <v>8.962868117797695</v>
      </c>
    </row>
    <row r="140" spans="1:8" ht="38.25">
      <c r="A140" s="6">
        <v>132</v>
      </c>
      <c r="B140" s="6" t="s">
        <v>159</v>
      </c>
      <c r="C140" s="7" t="s">
        <v>161</v>
      </c>
      <c r="D140" s="6">
        <v>244</v>
      </c>
      <c r="E140" s="8" t="s">
        <v>471</v>
      </c>
      <c r="F140" s="31">
        <v>78.1</v>
      </c>
      <c r="G140" s="12">
        <v>7</v>
      </c>
      <c r="H140" s="13">
        <f t="shared" si="2"/>
        <v>8.962868117797695</v>
      </c>
    </row>
    <row r="141" spans="1:8" ht="12.75">
      <c r="A141" s="6">
        <v>133</v>
      </c>
      <c r="B141" s="6" t="s">
        <v>428</v>
      </c>
      <c r="C141" s="7"/>
      <c r="D141" s="6"/>
      <c r="E141" s="6" t="s">
        <v>429</v>
      </c>
      <c r="F141" s="31">
        <v>66525.7</v>
      </c>
      <c r="G141" s="12">
        <f>G142+G153+G162+G173+G186</f>
        <v>52498.90000000001</v>
      </c>
      <c r="H141" s="13">
        <f t="shared" si="2"/>
        <v>78.91521622470717</v>
      </c>
    </row>
    <row r="142" spans="1:8" ht="12.75">
      <c r="A142" s="9">
        <v>134</v>
      </c>
      <c r="B142" s="9" t="s">
        <v>430</v>
      </c>
      <c r="C142" s="3"/>
      <c r="D142" s="9"/>
      <c r="E142" s="10" t="s">
        <v>431</v>
      </c>
      <c r="F142" s="20">
        <v>583.8</v>
      </c>
      <c r="G142" s="14">
        <f>G143</f>
        <v>457</v>
      </c>
      <c r="H142" s="15">
        <f t="shared" si="2"/>
        <v>78.28023295649196</v>
      </c>
    </row>
    <row r="143" spans="1:8" ht="38.25">
      <c r="A143" s="6">
        <v>135</v>
      </c>
      <c r="B143" s="6" t="s">
        <v>430</v>
      </c>
      <c r="C143" s="7" t="s">
        <v>357</v>
      </c>
      <c r="D143" s="9"/>
      <c r="E143" s="8" t="s">
        <v>111</v>
      </c>
      <c r="F143" s="31">
        <v>583.8</v>
      </c>
      <c r="G143" s="12">
        <f>G144+G147+G150</f>
        <v>457</v>
      </c>
      <c r="H143" s="13">
        <f t="shared" si="2"/>
        <v>78.28023295649196</v>
      </c>
    </row>
    <row r="144" spans="1:8" ht="38.25">
      <c r="A144" s="9">
        <v>136</v>
      </c>
      <c r="B144" s="9" t="s">
        <v>430</v>
      </c>
      <c r="C144" s="3" t="s">
        <v>150</v>
      </c>
      <c r="D144" s="9"/>
      <c r="E144" s="10" t="s">
        <v>163</v>
      </c>
      <c r="F144" s="32">
        <v>126.8</v>
      </c>
      <c r="G144" s="14">
        <f>G145</f>
        <v>0</v>
      </c>
      <c r="H144" s="15">
        <f t="shared" si="2"/>
        <v>0</v>
      </c>
    </row>
    <row r="145" spans="1:8" ht="39" customHeight="1">
      <c r="A145" s="6">
        <v>137</v>
      </c>
      <c r="B145" s="6" t="s">
        <v>430</v>
      </c>
      <c r="C145" s="7" t="s">
        <v>164</v>
      </c>
      <c r="D145" s="6"/>
      <c r="E145" s="8" t="s">
        <v>165</v>
      </c>
      <c r="F145" s="31">
        <v>126.8</v>
      </c>
      <c r="G145" s="12">
        <f>G146</f>
        <v>0</v>
      </c>
      <c r="H145" s="13">
        <f t="shared" si="2"/>
        <v>0</v>
      </c>
    </row>
    <row r="146" spans="1:8" ht="38.25">
      <c r="A146" s="6">
        <v>138</v>
      </c>
      <c r="B146" s="6" t="s">
        <v>430</v>
      </c>
      <c r="C146" s="7" t="s">
        <v>164</v>
      </c>
      <c r="D146" s="6">
        <v>244</v>
      </c>
      <c r="E146" s="8" t="s">
        <v>471</v>
      </c>
      <c r="F146" s="31">
        <v>126.8</v>
      </c>
      <c r="G146" s="12">
        <v>0</v>
      </c>
      <c r="H146" s="13">
        <f t="shared" si="2"/>
        <v>0</v>
      </c>
    </row>
    <row r="147" spans="1:8" ht="51">
      <c r="A147" s="9">
        <v>139</v>
      </c>
      <c r="B147" s="9" t="s">
        <v>430</v>
      </c>
      <c r="C147" s="3" t="s">
        <v>166</v>
      </c>
      <c r="D147" s="9"/>
      <c r="E147" s="10" t="s">
        <v>167</v>
      </c>
      <c r="F147" s="32">
        <v>397</v>
      </c>
      <c r="G147" s="14">
        <f>G148</f>
        <v>397</v>
      </c>
      <c r="H147" s="15">
        <f t="shared" si="2"/>
        <v>100</v>
      </c>
    </row>
    <row r="148" spans="1:8" ht="76.5">
      <c r="A148" s="6">
        <v>140</v>
      </c>
      <c r="B148" s="6" t="s">
        <v>430</v>
      </c>
      <c r="C148" s="7" t="s">
        <v>168</v>
      </c>
      <c r="D148" s="6"/>
      <c r="E148" s="8" t="s">
        <v>169</v>
      </c>
      <c r="F148" s="31">
        <v>397</v>
      </c>
      <c r="G148" s="12">
        <f>G149</f>
        <v>397</v>
      </c>
      <c r="H148" s="13">
        <f t="shared" si="2"/>
        <v>100</v>
      </c>
    </row>
    <row r="149" spans="1:8" ht="51">
      <c r="A149" s="6">
        <v>141</v>
      </c>
      <c r="B149" s="6" t="s">
        <v>430</v>
      </c>
      <c r="C149" s="7" t="s">
        <v>168</v>
      </c>
      <c r="D149" s="6">
        <v>810</v>
      </c>
      <c r="E149" s="8" t="s">
        <v>170</v>
      </c>
      <c r="F149" s="31">
        <v>397</v>
      </c>
      <c r="G149" s="12">
        <v>397</v>
      </c>
      <c r="H149" s="13">
        <f t="shared" si="2"/>
        <v>100</v>
      </c>
    </row>
    <row r="150" spans="1:8" ht="38.25">
      <c r="A150" s="9">
        <v>142</v>
      </c>
      <c r="B150" s="9" t="s">
        <v>430</v>
      </c>
      <c r="C150" s="3" t="s">
        <v>171</v>
      </c>
      <c r="D150" s="9"/>
      <c r="E150" s="10" t="s">
        <v>172</v>
      </c>
      <c r="F150" s="32">
        <v>60</v>
      </c>
      <c r="G150" s="14">
        <f>G151</f>
        <v>60</v>
      </c>
      <c r="H150" s="15">
        <f t="shared" si="2"/>
        <v>100</v>
      </c>
    </row>
    <row r="151" spans="1:8" ht="25.5">
      <c r="A151" s="6">
        <v>143</v>
      </c>
      <c r="B151" s="6" t="s">
        <v>430</v>
      </c>
      <c r="C151" s="7" t="s">
        <v>173</v>
      </c>
      <c r="D151" s="9"/>
      <c r="E151" s="8" t="s">
        <v>174</v>
      </c>
      <c r="F151" s="31">
        <v>60</v>
      </c>
      <c r="G151" s="12">
        <f>G152</f>
        <v>60</v>
      </c>
      <c r="H151" s="13">
        <f t="shared" si="2"/>
        <v>100</v>
      </c>
    </row>
    <row r="152" spans="1:8" ht="51">
      <c r="A152" s="6">
        <v>144</v>
      </c>
      <c r="B152" s="6" t="s">
        <v>430</v>
      </c>
      <c r="C152" s="7" t="s">
        <v>173</v>
      </c>
      <c r="D152" s="6">
        <v>810</v>
      </c>
      <c r="E152" s="29" t="s">
        <v>170</v>
      </c>
      <c r="F152" s="31">
        <v>60</v>
      </c>
      <c r="G152" s="12">
        <v>60</v>
      </c>
      <c r="H152" s="13">
        <f t="shared" si="2"/>
        <v>100</v>
      </c>
    </row>
    <row r="153" spans="1:8" ht="12.75">
      <c r="A153" s="6">
        <v>145</v>
      </c>
      <c r="B153" s="9" t="s">
        <v>398</v>
      </c>
      <c r="C153" s="3"/>
      <c r="D153" s="9"/>
      <c r="E153" s="30" t="s">
        <v>175</v>
      </c>
      <c r="F153" s="31">
        <v>15800</v>
      </c>
      <c r="G153" s="12">
        <f>G154</f>
        <v>1900</v>
      </c>
      <c r="H153" s="13">
        <f t="shared" si="2"/>
        <v>12.025316455696203</v>
      </c>
    </row>
    <row r="154" spans="1:8" ht="38.25">
      <c r="A154" s="6">
        <v>146</v>
      </c>
      <c r="B154" s="6" t="s">
        <v>398</v>
      </c>
      <c r="C154" s="7" t="s">
        <v>357</v>
      </c>
      <c r="D154" s="9"/>
      <c r="E154" s="8" t="s">
        <v>111</v>
      </c>
      <c r="F154" s="31">
        <v>15800</v>
      </c>
      <c r="G154" s="12">
        <f>G155</f>
        <v>1900</v>
      </c>
      <c r="H154" s="13">
        <f t="shared" si="2"/>
        <v>12.025316455696203</v>
      </c>
    </row>
    <row r="155" spans="1:8" ht="51">
      <c r="A155" s="9">
        <v>147</v>
      </c>
      <c r="B155" s="9" t="s">
        <v>398</v>
      </c>
      <c r="C155" s="3" t="s">
        <v>176</v>
      </c>
      <c r="D155" s="9"/>
      <c r="E155" s="10" t="s">
        <v>177</v>
      </c>
      <c r="F155" s="32">
        <v>15800</v>
      </c>
      <c r="G155" s="14">
        <f>G156+G158+G160</f>
        <v>1900</v>
      </c>
      <c r="H155" s="15">
        <f t="shared" si="2"/>
        <v>12.025316455696203</v>
      </c>
    </row>
    <row r="156" spans="1:8" ht="25.5">
      <c r="A156" s="6">
        <v>148</v>
      </c>
      <c r="B156" s="6" t="s">
        <v>398</v>
      </c>
      <c r="C156" s="7" t="s">
        <v>178</v>
      </c>
      <c r="D156" s="9"/>
      <c r="E156" s="8" t="s">
        <v>179</v>
      </c>
      <c r="F156" s="31">
        <v>3900</v>
      </c>
      <c r="G156" s="12">
        <f>G157</f>
        <v>0</v>
      </c>
      <c r="H156" s="13">
        <f t="shared" si="2"/>
        <v>0</v>
      </c>
    </row>
    <row r="157" spans="1:8" ht="12.75">
      <c r="A157" s="6">
        <v>149</v>
      </c>
      <c r="B157" s="6" t="s">
        <v>398</v>
      </c>
      <c r="C157" s="7" t="s">
        <v>178</v>
      </c>
      <c r="D157" s="6">
        <v>540</v>
      </c>
      <c r="E157" s="8" t="s">
        <v>427</v>
      </c>
      <c r="F157" s="31">
        <v>3900</v>
      </c>
      <c r="G157" s="12">
        <v>0</v>
      </c>
      <c r="H157" s="13">
        <f t="shared" si="2"/>
        <v>0</v>
      </c>
    </row>
    <row r="158" spans="1:8" ht="25.5">
      <c r="A158" s="6">
        <v>150</v>
      </c>
      <c r="B158" s="6" t="s">
        <v>398</v>
      </c>
      <c r="C158" s="7" t="s">
        <v>180</v>
      </c>
      <c r="D158" s="9"/>
      <c r="E158" s="8" t="s">
        <v>179</v>
      </c>
      <c r="F158" s="31">
        <v>10000</v>
      </c>
      <c r="G158" s="12">
        <f>G159</f>
        <v>0</v>
      </c>
      <c r="H158" s="13">
        <f t="shared" si="2"/>
        <v>0</v>
      </c>
    </row>
    <row r="159" spans="1:8" ht="12.75">
      <c r="A159" s="6">
        <v>151</v>
      </c>
      <c r="B159" s="6" t="s">
        <v>398</v>
      </c>
      <c r="C159" s="7" t="s">
        <v>180</v>
      </c>
      <c r="D159" s="6">
        <v>540</v>
      </c>
      <c r="E159" s="8" t="s">
        <v>427</v>
      </c>
      <c r="F159" s="31">
        <v>10000</v>
      </c>
      <c r="G159" s="12">
        <v>0</v>
      </c>
      <c r="H159" s="13">
        <f t="shared" si="2"/>
        <v>0</v>
      </c>
    </row>
    <row r="160" spans="1:8" ht="25.5">
      <c r="A160" s="6">
        <v>152</v>
      </c>
      <c r="B160" s="6" t="s">
        <v>398</v>
      </c>
      <c r="C160" s="7" t="s">
        <v>181</v>
      </c>
      <c r="D160" s="9"/>
      <c r="E160" s="8" t="s">
        <v>179</v>
      </c>
      <c r="F160" s="31">
        <v>1900</v>
      </c>
      <c r="G160" s="12">
        <f>G161</f>
        <v>1900</v>
      </c>
      <c r="H160" s="13">
        <f t="shared" si="2"/>
        <v>100</v>
      </c>
    </row>
    <row r="161" spans="1:8" ht="12.75">
      <c r="A161" s="6">
        <v>153</v>
      </c>
      <c r="B161" s="6" t="s">
        <v>398</v>
      </c>
      <c r="C161" s="7" t="s">
        <v>181</v>
      </c>
      <c r="D161" s="6">
        <v>540</v>
      </c>
      <c r="E161" s="8" t="s">
        <v>427</v>
      </c>
      <c r="F161" s="31">
        <v>1900</v>
      </c>
      <c r="G161" s="12">
        <v>1900</v>
      </c>
      <c r="H161" s="13">
        <f t="shared" si="2"/>
        <v>100</v>
      </c>
    </row>
    <row r="162" spans="1:8" ht="12.75">
      <c r="A162" s="9">
        <v>154</v>
      </c>
      <c r="B162" s="9" t="s">
        <v>432</v>
      </c>
      <c r="C162" s="3"/>
      <c r="D162" s="9"/>
      <c r="E162" s="10" t="s">
        <v>433</v>
      </c>
      <c r="F162" s="32">
        <v>7257.2</v>
      </c>
      <c r="G162" s="14">
        <f>G163</f>
        <v>7257.2</v>
      </c>
      <c r="H162" s="15">
        <f t="shared" si="2"/>
        <v>100</v>
      </c>
    </row>
    <row r="163" spans="1:8" ht="38.25">
      <c r="A163" s="6">
        <v>155</v>
      </c>
      <c r="B163" s="6" t="s">
        <v>432</v>
      </c>
      <c r="C163" s="7" t="s">
        <v>357</v>
      </c>
      <c r="D163" s="9"/>
      <c r="E163" s="8" t="s">
        <v>182</v>
      </c>
      <c r="F163" s="31">
        <v>7257.2</v>
      </c>
      <c r="G163" s="12">
        <f>G164</f>
        <v>7257.2</v>
      </c>
      <c r="H163" s="13">
        <f t="shared" si="2"/>
        <v>100</v>
      </c>
    </row>
    <row r="164" spans="1:8" ht="38.25">
      <c r="A164" s="9">
        <v>156</v>
      </c>
      <c r="B164" s="9" t="s">
        <v>432</v>
      </c>
      <c r="C164" s="3" t="s">
        <v>183</v>
      </c>
      <c r="D164" s="9"/>
      <c r="E164" s="10" t="s">
        <v>184</v>
      </c>
      <c r="F164" s="32">
        <v>7257.2</v>
      </c>
      <c r="G164" s="14">
        <f>G165+G167+G169+G171</f>
        <v>7257.2</v>
      </c>
      <c r="H164" s="15">
        <f t="shared" si="2"/>
        <v>100</v>
      </c>
    </row>
    <row r="165" spans="1:8" ht="51">
      <c r="A165" s="6">
        <v>157</v>
      </c>
      <c r="B165" s="6" t="s">
        <v>432</v>
      </c>
      <c r="C165" s="7" t="s">
        <v>185</v>
      </c>
      <c r="D165" s="6"/>
      <c r="E165" s="8" t="s">
        <v>186</v>
      </c>
      <c r="F165" s="31">
        <v>2145.2</v>
      </c>
      <c r="G165" s="12">
        <f>G166</f>
        <v>2145.2</v>
      </c>
      <c r="H165" s="13">
        <f t="shared" si="2"/>
        <v>100</v>
      </c>
    </row>
    <row r="166" spans="1:8" ht="38.25">
      <c r="A166" s="6">
        <v>158</v>
      </c>
      <c r="B166" s="6" t="s">
        <v>432</v>
      </c>
      <c r="C166" s="7" t="s">
        <v>185</v>
      </c>
      <c r="D166" s="6">
        <v>244</v>
      </c>
      <c r="E166" s="8" t="s">
        <v>471</v>
      </c>
      <c r="F166" s="31">
        <v>2145.2</v>
      </c>
      <c r="G166" s="12">
        <v>2145.2</v>
      </c>
      <c r="H166" s="13">
        <f t="shared" si="2"/>
        <v>100</v>
      </c>
    </row>
    <row r="167" spans="1:8" ht="38.25">
      <c r="A167" s="6">
        <v>159</v>
      </c>
      <c r="B167" s="6" t="s">
        <v>432</v>
      </c>
      <c r="C167" s="7" t="s">
        <v>187</v>
      </c>
      <c r="D167" s="6"/>
      <c r="E167" s="8" t="s">
        <v>188</v>
      </c>
      <c r="F167" s="31">
        <v>88</v>
      </c>
      <c r="G167" s="12">
        <f>G168</f>
        <v>88</v>
      </c>
      <c r="H167" s="13">
        <f t="shared" si="2"/>
        <v>100</v>
      </c>
    </row>
    <row r="168" spans="1:8" ht="38.25">
      <c r="A168" s="6">
        <v>160</v>
      </c>
      <c r="B168" s="6" t="s">
        <v>432</v>
      </c>
      <c r="C168" s="7" t="s">
        <v>187</v>
      </c>
      <c r="D168" s="6">
        <v>244</v>
      </c>
      <c r="E168" s="8" t="s">
        <v>471</v>
      </c>
      <c r="F168" s="31">
        <v>88</v>
      </c>
      <c r="G168" s="12">
        <v>88</v>
      </c>
      <c r="H168" s="13">
        <f t="shared" si="2"/>
        <v>100</v>
      </c>
    </row>
    <row r="169" spans="1:8" ht="51">
      <c r="A169" s="6">
        <v>161</v>
      </c>
      <c r="B169" s="6" t="s">
        <v>432</v>
      </c>
      <c r="C169" s="7" t="s">
        <v>189</v>
      </c>
      <c r="D169" s="7"/>
      <c r="E169" s="11" t="s">
        <v>190</v>
      </c>
      <c r="F169" s="31">
        <v>1052</v>
      </c>
      <c r="G169" s="12">
        <f>G170</f>
        <v>1052</v>
      </c>
      <c r="H169" s="13">
        <f t="shared" si="2"/>
        <v>100</v>
      </c>
    </row>
    <row r="170" spans="1:8" ht="12.75">
      <c r="A170" s="6">
        <v>162</v>
      </c>
      <c r="B170" s="6" t="s">
        <v>432</v>
      </c>
      <c r="C170" s="7" t="s">
        <v>189</v>
      </c>
      <c r="D170" s="7">
        <v>540</v>
      </c>
      <c r="E170" s="11" t="s">
        <v>427</v>
      </c>
      <c r="F170" s="31">
        <v>1052</v>
      </c>
      <c r="G170" s="12">
        <v>1052</v>
      </c>
      <c r="H170" s="13">
        <f t="shared" si="2"/>
        <v>100</v>
      </c>
    </row>
    <row r="171" spans="1:8" ht="42" customHeight="1">
      <c r="A171" s="6">
        <v>163</v>
      </c>
      <c r="B171" s="6" t="s">
        <v>432</v>
      </c>
      <c r="C171" s="7" t="s">
        <v>191</v>
      </c>
      <c r="D171" s="7"/>
      <c r="E171" s="11" t="s">
        <v>192</v>
      </c>
      <c r="F171" s="31">
        <v>3972</v>
      </c>
      <c r="G171" s="12">
        <f>G172</f>
        <v>3972</v>
      </c>
      <c r="H171" s="13">
        <f t="shared" si="2"/>
        <v>100</v>
      </c>
    </row>
    <row r="172" spans="1:8" ht="12.75">
      <c r="A172" s="6">
        <v>164</v>
      </c>
      <c r="B172" s="6" t="s">
        <v>432</v>
      </c>
      <c r="C172" s="7" t="s">
        <v>191</v>
      </c>
      <c r="D172" s="7">
        <v>540</v>
      </c>
      <c r="E172" s="11" t="s">
        <v>427</v>
      </c>
      <c r="F172" s="31">
        <v>3972</v>
      </c>
      <c r="G172" s="12">
        <v>3972</v>
      </c>
      <c r="H172" s="13">
        <f t="shared" si="2"/>
        <v>100</v>
      </c>
    </row>
    <row r="173" spans="1:8" ht="12.75">
      <c r="A173" s="9">
        <v>165</v>
      </c>
      <c r="B173" s="9" t="s">
        <v>434</v>
      </c>
      <c r="C173" s="3"/>
      <c r="D173" s="9"/>
      <c r="E173" s="10" t="s">
        <v>435</v>
      </c>
      <c r="F173" s="32">
        <v>42124.7</v>
      </c>
      <c r="G173" s="14">
        <f>G174</f>
        <v>42124.700000000004</v>
      </c>
      <c r="H173" s="15">
        <f t="shared" si="2"/>
        <v>100.00000000000003</v>
      </c>
    </row>
    <row r="174" spans="1:8" ht="38.25">
      <c r="A174" s="6">
        <v>166</v>
      </c>
      <c r="B174" s="6" t="s">
        <v>434</v>
      </c>
      <c r="C174" s="7" t="s">
        <v>357</v>
      </c>
      <c r="D174" s="9"/>
      <c r="E174" s="8" t="s">
        <v>149</v>
      </c>
      <c r="F174" s="31">
        <v>42124.7</v>
      </c>
      <c r="G174" s="12">
        <f>G175</f>
        <v>42124.700000000004</v>
      </c>
      <c r="H174" s="13">
        <f t="shared" si="2"/>
        <v>100.00000000000003</v>
      </c>
    </row>
    <row r="175" spans="1:8" ht="38.25">
      <c r="A175" s="9">
        <v>167</v>
      </c>
      <c r="B175" s="9" t="s">
        <v>434</v>
      </c>
      <c r="C175" s="3" t="s">
        <v>183</v>
      </c>
      <c r="D175" s="9"/>
      <c r="E175" s="10" t="s">
        <v>184</v>
      </c>
      <c r="F175" s="32">
        <v>42124.7</v>
      </c>
      <c r="G175" s="14">
        <f>G176+G178+G180+G182+G184</f>
        <v>42124.700000000004</v>
      </c>
      <c r="H175" s="15">
        <f t="shared" si="2"/>
        <v>100.00000000000003</v>
      </c>
    </row>
    <row r="176" spans="1:8" ht="51">
      <c r="A176" s="6">
        <v>168</v>
      </c>
      <c r="B176" s="6" t="s">
        <v>434</v>
      </c>
      <c r="C176" s="7" t="s">
        <v>193</v>
      </c>
      <c r="D176" s="9"/>
      <c r="E176" s="8" t="s">
        <v>194</v>
      </c>
      <c r="F176" s="31">
        <v>910.5</v>
      </c>
      <c r="G176" s="12">
        <f>G177</f>
        <v>910.5</v>
      </c>
      <c r="H176" s="13">
        <f t="shared" si="2"/>
        <v>100</v>
      </c>
    </row>
    <row r="177" spans="1:8" ht="38.25">
      <c r="A177" s="6">
        <v>169</v>
      </c>
      <c r="B177" s="6" t="s">
        <v>434</v>
      </c>
      <c r="C177" s="7" t="s">
        <v>193</v>
      </c>
      <c r="D177" s="6">
        <v>244</v>
      </c>
      <c r="E177" s="8" t="s">
        <v>471</v>
      </c>
      <c r="F177" s="31">
        <v>910.5</v>
      </c>
      <c r="G177" s="12">
        <v>910.5</v>
      </c>
      <c r="H177" s="13">
        <f t="shared" si="2"/>
        <v>100</v>
      </c>
    </row>
    <row r="178" spans="1:8" ht="63.75">
      <c r="A178" s="6">
        <v>170</v>
      </c>
      <c r="B178" s="6" t="s">
        <v>434</v>
      </c>
      <c r="C178" s="7" t="s">
        <v>195</v>
      </c>
      <c r="D178" s="6"/>
      <c r="E178" s="8" t="s">
        <v>196</v>
      </c>
      <c r="F178" s="31">
        <v>1342.8</v>
      </c>
      <c r="G178" s="12">
        <f>G179</f>
        <v>1342.8</v>
      </c>
      <c r="H178" s="13">
        <f t="shared" si="2"/>
        <v>100</v>
      </c>
    </row>
    <row r="179" spans="1:8" ht="38.25">
      <c r="A179" s="6">
        <v>171</v>
      </c>
      <c r="B179" s="6" t="s">
        <v>434</v>
      </c>
      <c r="C179" s="7" t="s">
        <v>195</v>
      </c>
      <c r="D179" s="6">
        <v>243</v>
      </c>
      <c r="E179" s="8" t="s">
        <v>358</v>
      </c>
      <c r="F179" s="31">
        <v>1342.8</v>
      </c>
      <c r="G179" s="12">
        <v>1342.8</v>
      </c>
      <c r="H179" s="13">
        <f t="shared" si="2"/>
        <v>100</v>
      </c>
    </row>
    <row r="180" spans="1:8" ht="89.25">
      <c r="A180" s="6">
        <v>172</v>
      </c>
      <c r="B180" s="6" t="s">
        <v>434</v>
      </c>
      <c r="C180" s="7" t="s">
        <v>197</v>
      </c>
      <c r="D180" s="6"/>
      <c r="E180" s="8" t="s">
        <v>198</v>
      </c>
      <c r="F180" s="31">
        <v>37417.4</v>
      </c>
      <c r="G180" s="12">
        <f>G181</f>
        <v>37417.4</v>
      </c>
      <c r="H180" s="13">
        <f t="shared" si="2"/>
        <v>100</v>
      </c>
    </row>
    <row r="181" spans="1:8" ht="12.75">
      <c r="A181" s="6">
        <v>173</v>
      </c>
      <c r="B181" s="6" t="s">
        <v>434</v>
      </c>
      <c r="C181" s="7" t="s">
        <v>197</v>
      </c>
      <c r="D181" s="6">
        <v>540</v>
      </c>
      <c r="E181" s="8" t="s">
        <v>427</v>
      </c>
      <c r="F181" s="31">
        <v>37417.4</v>
      </c>
      <c r="G181" s="12">
        <v>37417.4</v>
      </c>
      <c r="H181" s="13">
        <f t="shared" si="2"/>
        <v>100</v>
      </c>
    </row>
    <row r="182" spans="1:8" ht="51">
      <c r="A182" s="6">
        <v>174</v>
      </c>
      <c r="B182" s="6" t="s">
        <v>434</v>
      </c>
      <c r="C182" s="7" t="s">
        <v>199</v>
      </c>
      <c r="D182" s="6"/>
      <c r="E182" s="8" t="s">
        <v>200</v>
      </c>
      <c r="F182" s="31">
        <v>484.6</v>
      </c>
      <c r="G182" s="12">
        <f>G183</f>
        <v>484.6</v>
      </c>
      <c r="H182" s="13">
        <f t="shared" si="2"/>
        <v>100</v>
      </c>
    </row>
    <row r="183" spans="1:8" ht="12.75">
      <c r="A183" s="6">
        <v>175</v>
      </c>
      <c r="B183" s="6" t="s">
        <v>434</v>
      </c>
      <c r="C183" s="7" t="s">
        <v>199</v>
      </c>
      <c r="D183" s="6">
        <v>540</v>
      </c>
      <c r="E183" s="8" t="s">
        <v>427</v>
      </c>
      <c r="F183" s="31">
        <v>484.6</v>
      </c>
      <c r="G183" s="12">
        <v>484.6</v>
      </c>
      <c r="H183" s="13">
        <f t="shared" si="2"/>
        <v>100</v>
      </c>
    </row>
    <row r="184" spans="1:8" ht="63.75">
      <c r="A184" s="6">
        <v>176</v>
      </c>
      <c r="B184" s="6" t="s">
        <v>434</v>
      </c>
      <c r="C184" s="7" t="s">
        <v>201</v>
      </c>
      <c r="D184" s="6"/>
      <c r="E184" s="8" t="s">
        <v>202</v>
      </c>
      <c r="F184" s="31">
        <v>1969.4</v>
      </c>
      <c r="G184" s="12">
        <f>G185</f>
        <v>1969.4</v>
      </c>
      <c r="H184" s="13">
        <f t="shared" si="2"/>
        <v>100</v>
      </c>
    </row>
    <row r="185" spans="1:8" ht="12.75">
      <c r="A185" s="6">
        <v>177</v>
      </c>
      <c r="B185" s="6" t="s">
        <v>434</v>
      </c>
      <c r="C185" s="7" t="s">
        <v>201</v>
      </c>
      <c r="D185" s="6">
        <v>540</v>
      </c>
      <c r="E185" s="8" t="s">
        <v>427</v>
      </c>
      <c r="F185" s="31">
        <v>1969.4</v>
      </c>
      <c r="G185" s="12">
        <v>1969.4</v>
      </c>
      <c r="H185" s="13">
        <f t="shared" si="2"/>
        <v>100</v>
      </c>
    </row>
    <row r="186" spans="1:8" ht="25.5">
      <c r="A186" s="9">
        <v>178</v>
      </c>
      <c r="B186" s="9" t="s">
        <v>436</v>
      </c>
      <c r="C186" s="3"/>
      <c r="D186" s="9"/>
      <c r="E186" s="10" t="s">
        <v>437</v>
      </c>
      <c r="F186" s="32">
        <v>760</v>
      </c>
      <c r="G186" s="14">
        <f>G187</f>
        <v>760</v>
      </c>
      <c r="H186" s="15">
        <f t="shared" si="2"/>
        <v>100</v>
      </c>
    </row>
    <row r="187" spans="1:8" ht="38.25">
      <c r="A187" s="6">
        <v>179</v>
      </c>
      <c r="B187" s="6" t="s">
        <v>436</v>
      </c>
      <c r="C187" s="7" t="s">
        <v>357</v>
      </c>
      <c r="D187" s="9"/>
      <c r="E187" s="8" t="s">
        <v>111</v>
      </c>
      <c r="F187" s="31">
        <v>760</v>
      </c>
      <c r="G187" s="12">
        <f>G188+G198</f>
        <v>760</v>
      </c>
      <c r="H187" s="13">
        <f t="shared" si="2"/>
        <v>100</v>
      </c>
    </row>
    <row r="188" spans="1:8" ht="38.25">
      <c r="A188" s="9">
        <v>180</v>
      </c>
      <c r="B188" s="9" t="s">
        <v>436</v>
      </c>
      <c r="C188" s="3" t="s">
        <v>171</v>
      </c>
      <c r="D188" s="9"/>
      <c r="E188" s="10" t="s">
        <v>172</v>
      </c>
      <c r="F188" s="32">
        <v>355.6</v>
      </c>
      <c r="G188" s="14">
        <f>G189+G191+G193+G195</f>
        <v>355.6</v>
      </c>
      <c r="H188" s="15">
        <f t="shared" si="2"/>
        <v>100</v>
      </c>
    </row>
    <row r="189" spans="1:8" ht="51">
      <c r="A189" s="6">
        <v>181</v>
      </c>
      <c r="B189" s="6" t="s">
        <v>436</v>
      </c>
      <c r="C189" s="7" t="s">
        <v>203</v>
      </c>
      <c r="D189" s="6"/>
      <c r="E189" s="8" t="s">
        <v>204</v>
      </c>
      <c r="F189" s="31">
        <v>20</v>
      </c>
      <c r="G189" s="12">
        <f>G190</f>
        <v>20</v>
      </c>
      <c r="H189" s="13">
        <f t="shared" si="2"/>
        <v>100</v>
      </c>
    </row>
    <row r="190" spans="1:8" ht="38.25">
      <c r="A190" s="6">
        <v>182</v>
      </c>
      <c r="B190" s="6" t="s">
        <v>436</v>
      </c>
      <c r="C190" s="7" t="s">
        <v>203</v>
      </c>
      <c r="D190" s="6">
        <v>630</v>
      </c>
      <c r="E190" s="8" t="s">
        <v>354</v>
      </c>
      <c r="F190" s="31">
        <v>20</v>
      </c>
      <c r="G190" s="12">
        <v>20</v>
      </c>
      <c r="H190" s="13">
        <f t="shared" si="2"/>
        <v>100</v>
      </c>
    </row>
    <row r="191" spans="1:8" ht="25.5">
      <c r="A191" s="6">
        <v>183</v>
      </c>
      <c r="B191" s="6" t="s">
        <v>436</v>
      </c>
      <c r="C191" s="7" t="s">
        <v>173</v>
      </c>
      <c r="D191" s="6"/>
      <c r="E191" s="8" t="s">
        <v>174</v>
      </c>
      <c r="F191" s="31">
        <v>90</v>
      </c>
      <c r="G191" s="12">
        <f>G192</f>
        <v>90</v>
      </c>
      <c r="H191" s="13">
        <f aca="true" t="shared" si="3" ref="H191:H245">G191/F191*100</f>
        <v>100</v>
      </c>
    </row>
    <row r="192" spans="1:8" ht="51">
      <c r="A192" s="6">
        <v>184</v>
      </c>
      <c r="B192" s="6" t="s">
        <v>436</v>
      </c>
      <c r="C192" s="7" t="s">
        <v>173</v>
      </c>
      <c r="D192" s="6">
        <v>810</v>
      </c>
      <c r="E192" s="29" t="s">
        <v>170</v>
      </c>
      <c r="F192" s="31">
        <v>90</v>
      </c>
      <c r="G192" s="12">
        <v>90</v>
      </c>
      <c r="H192" s="13">
        <f t="shared" si="3"/>
        <v>100</v>
      </c>
    </row>
    <row r="193" spans="1:8" ht="25.5">
      <c r="A193" s="6">
        <v>185</v>
      </c>
      <c r="B193" s="6" t="s">
        <v>436</v>
      </c>
      <c r="C193" s="7" t="s">
        <v>205</v>
      </c>
      <c r="D193" s="6"/>
      <c r="E193" s="8" t="s">
        <v>206</v>
      </c>
      <c r="F193" s="31">
        <v>120</v>
      </c>
      <c r="G193" s="12">
        <f>G194</f>
        <v>120</v>
      </c>
      <c r="H193" s="13">
        <f t="shared" si="3"/>
        <v>100</v>
      </c>
    </row>
    <row r="194" spans="1:8" ht="51">
      <c r="A194" s="6">
        <v>186</v>
      </c>
      <c r="B194" s="6" t="s">
        <v>436</v>
      </c>
      <c r="C194" s="7" t="s">
        <v>205</v>
      </c>
      <c r="D194" s="6">
        <v>810</v>
      </c>
      <c r="E194" s="29" t="s">
        <v>170</v>
      </c>
      <c r="F194" s="31">
        <v>120</v>
      </c>
      <c r="G194" s="12">
        <v>120</v>
      </c>
      <c r="H194" s="13">
        <f t="shared" si="3"/>
        <v>100</v>
      </c>
    </row>
    <row r="195" spans="1:8" ht="25.5">
      <c r="A195" s="6">
        <v>187</v>
      </c>
      <c r="B195" s="6" t="s">
        <v>436</v>
      </c>
      <c r="C195" s="7" t="s">
        <v>207</v>
      </c>
      <c r="D195" s="6"/>
      <c r="E195" s="29" t="s">
        <v>208</v>
      </c>
      <c r="F195" s="31">
        <v>125.6</v>
      </c>
      <c r="G195" s="12">
        <f>G196+G197</f>
        <v>125.6</v>
      </c>
      <c r="H195" s="13">
        <f t="shared" si="3"/>
        <v>100</v>
      </c>
    </row>
    <row r="196" spans="1:8" ht="38.25">
      <c r="A196" s="6">
        <v>188</v>
      </c>
      <c r="B196" s="6" t="s">
        <v>436</v>
      </c>
      <c r="C196" s="7" t="s">
        <v>207</v>
      </c>
      <c r="D196" s="6">
        <v>630</v>
      </c>
      <c r="E196" s="29" t="s">
        <v>354</v>
      </c>
      <c r="F196" s="31">
        <v>14.8</v>
      </c>
      <c r="G196" s="12">
        <v>14.8</v>
      </c>
      <c r="H196" s="13">
        <f t="shared" si="3"/>
        <v>100</v>
      </c>
    </row>
    <row r="197" spans="1:8" ht="51">
      <c r="A197" s="6">
        <v>189</v>
      </c>
      <c r="B197" s="6"/>
      <c r="C197" s="7"/>
      <c r="D197" s="6">
        <v>810</v>
      </c>
      <c r="E197" s="29" t="s">
        <v>170</v>
      </c>
      <c r="F197" s="31">
        <v>110.8</v>
      </c>
      <c r="G197" s="12">
        <v>110.8</v>
      </c>
      <c r="H197" s="13">
        <f t="shared" si="3"/>
        <v>100</v>
      </c>
    </row>
    <row r="198" spans="1:8" ht="38.25">
      <c r="A198" s="9">
        <v>190</v>
      </c>
      <c r="B198" s="9" t="s">
        <v>436</v>
      </c>
      <c r="C198" s="3" t="s">
        <v>117</v>
      </c>
      <c r="D198" s="9"/>
      <c r="E198" s="10" t="s">
        <v>118</v>
      </c>
      <c r="F198" s="32">
        <v>404.4</v>
      </c>
      <c r="G198" s="14">
        <f>G199+G201+G203</f>
        <v>404.4</v>
      </c>
      <c r="H198" s="15">
        <f t="shared" si="3"/>
        <v>100</v>
      </c>
    </row>
    <row r="199" spans="1:8" ht="25.5">
      <c r="A199" s="6">
        <v>191</v>
      </c>
      <c r="B199" s="7" t="s">
        <v>436</v>
      </c>
      <c r="C199" s="7" t="s">
        <v>209</v>
      </c>
      <c r="D199" s="7"/>
      <c r="E199" s="11" t="s">
        <v>210</v>
      </c>
      <c r="F199" s="31">
        <v>290.4</v>
      </c>
      <c r="G199" s="12">
        <f>G200</f>
        <v>290.4</v>
      </c>
      <c r="H199" s="13">
        <f t="shared" si="3"/>
        <v>100</v>
      </c>
    </row>
    <row r="200" spans="1:8" ht="38.25">
      <c r="A200" s="6">
        <v>192</v>
      </c>
      <c r="B200" s="7">
        <v>412</v>
      </c>
      <c r="C200" s="7" t="s">
        <v>209</v>
      </c>
      <c r="D200" s="7">
        <v>244</v>
      </c>
      <c r="E200" s="8" t="s">
        <v>471</v>
      </c>
      <c r="F200" s="31">
        <v>290.4</v>
      </c>
      <c r="G200" s="12">
        <v>290.4</v>
      </c>
      <c r="H200" s="13">
        <f t="shared" si="3"/>
        <v>100</v>
      </c>
    </row>
    <row r="201" spans="1:8" ht="38.25">
      <c r="A201" s="6">
        <v>193</v>
      </c>
      <c r="B201" s="6" t="s">
        <v>436</v>
      </c>
      <c r="C201" s="7" t="s">
        <v>211</v>
      </c>
      <c r="D201" s="6"/>
      <c r="E201" s="8" t="s">
        <v>212</v>
      </c>
      <c r="F201" s="31">
        <v>39</v>
      </c>
      <c r="G201" s="12">
        <f>G202</f>
        <v>39</v>
      </c>
      <c r="H201" s="13">
        <f t="shared" si="3"/>
        <v>100</v>
      </c>
    </row>
    <row r="202" spans="1:8" ht="38.25">
      <c r="A202" s="6">
        <v>194</v>
      </c>
      <c r="B202" s="6" t="s">
        <v>436</v>
      </c>
      <c r="C202" s="7" t="s">
        <v>211</v>
      </c>
      <c r="D202" s="6">
        <v>244</v>
      </c>
      <c r="E202" s="8" t="s">
        <v>471</v>
      </c>
      <c r="F202" s="31">
        <v>39</v>
      </c>
      <c r="G202" s="12">
        <v>39</v>
      </c>
      <c r="H202" s="13">
        <f t="shared" si="3"/>
        <v>100</v>
      </c>
    </row>
    <row r="203" spans="1:8" ht="38.25">
      <c r="A203" s="6">
        <v>195</v>
      </c>
      <c r="B203" s="6" t="s">
        <v>436</v>
      </c>
      <c r="C203" s="7" t="s">
        <v>213</v>
      </c>
      <c r="D203" s="6"/>
      <c r="E203" s="8" t="s">
        <v>214</v>
      </c>
      <c r="F203" s="31">
        <v>75</v>
      </c>
      <c r="G203" s="12">
        <f>G204</f>
        <v>75</v>
      </c>
      <c r="H203" s="13">
        <f t="shared" si="3"/>
        <v>100</v>
      </c>
    </row>
    <row r="204" spans="1:8" ht="38.25">
      <c r="A204" s="6">
        <v>196</v>
      </c>
      <c r="B204" s="6" t="s">
        <v>436</v>
      </c>
      <c r="C204" s="7" t="s">
        <v>213</v>
      </c>
      <c r="D204" s="6">
        <v>244</v>
      </c>
      <c r="E204" s="8" t="s">
        <v>471</v>
      </c>
      <c r="F204" s="31">
        <v>75</v>
      </c>
      <c r="G204" s="12">
        <v>75</v>
      </c>
      <c r="H204" s="13">
        <f t="shared" si="3"/>
        <v>100</v>
      </c>
    </row>
    <row r="205" spans="1:8" ht="20.25" customHeight="1">
      <c r="A205" s="6">
        <v>197</v>
      </c>
      <c r="B205" s="6" t="s">
        <v>438</v>
      </c>
      <c r="C205" s="7"/>
      <c r="D205" s="6"/>
      <c r="E205" s="6" t="s">
        <v>439</v>
      </c>
      <c r="F205" s="31">
        <v>76932.4</v>
      </c>
      <c r="G205" s="12">
        <f>G206+G217</f>
        <v>74912.20000000001</v>
      </c>
      <c r="H205" s="13">
        <f t="shared" si="3"/>
        <v>97.37405826413841</v>
      </c>
    </row>
    <row r="206" spans="1:8" ht="12.75">
      <c r="A206" s="9">
        <v>198</v>
      </c>
      <c r="B206" s="9" t="s">
        <v>355</v>
      </c>
      <c r="C206" s="3"/>
      <c r="D206" s="9"/>
      <c r="E206" s="10" t="s">
        <v>356</v>
      </c>
      <c r="F206" s="32">
        <v>46901.8</v>
      </c>
      <c r="G206" s="14">
        <f>G207</f>
        <v>46901.700000000004</v>
      </c>
      <c r="H206" s="15">
        <f t="shared" si="3"/>
        <v>99.99978678856675</v>
      </c>
    </row>
    <row r="207" spans="1:8" ht="38.25">
      <c r="A207" s="6">
        <v>199</v>
      </c>
      <c r="B207" s="6" t="s">
        <v>355</v>
      </c>
      <c r="C207" s="7" t="s">
        <v>357</v>
      </c>
      <c r="D207" s="6"/>
      <c r="E207" s="8" t="s">
        <v>111</v>
      </c>
      <c r="F207" s="31">
        <v>46901.8</v>
      </c>
      <c r="G207" s="12">
        <f>G208</f>
        <v>46901.700000000004</v>
      </c>
      <c r="H207" s="13">
        <f t="shared" si="3"/>
        <v>99.99978678856675</v>
      </c>
    </row>
    <row r="208" spans="1:8" ht="25.5">
      <c r="A208" s="9">
        <v>200</v>
      </c>
      <c r="B208" s="9" t="s">
        <v>355</v>
      </c>
      <c r="C208" s="3" t="s">
        <v>215</v>
      </c>
      <c r="D208" s="9"/>
      <c r="E208" s="10" t="s">
        <v>216</v>
      </c>
      <c r="F208" s="32">
        <v>46901.8</v>
      </c>
      <c r="G208" s="14">
        <f>G209+G211+G213+G215</f>
        <v>46901.700000000004</v>
      </c>
      <c r="H208" s="15">
        <f t="shared" si="3"/>
        <v>99.99978678856675</v>
      </c>
    </row>
    <row r="209" spans="1:8" ht="25.5">
      <c r="A209" s="6">
        <v>201</v>
      </c>
      <c r="B209" s="6" t="s">
        <v>355</v>
      </c>
      <c r="C209" s="7" t="s">
        <v>217</v>
      </c>
      <c r="D209" s="6"/>
      <c r="E209" s="8" t="s">
        <v>218</v>
      </c>
      <c r="F209" s="31">
        <v>29946.4</v>
      </c>
      <c r="G209" s="12">
        <f>G210</f>
        <v>29946.3</v>
      </c>
      <c r="H209" s="13">
        <f t="shared" si="3"/>
        <v>99.99966607004514</v>
      </c>
    </row>
    <row r="210" spans="1:8" ht="12.75">
      <c r="A210" s="6">
        <v>202</v>
      </c>
      <c r="B210" s="6" t="s">
        <v>355</v>
      </c>
      <c r="C210" s="7" t="s">
        <v>217</v>
      </c>
      <c r="D210" s="6">
        <v>540</v>
      </c>
      <c r="E210" s="8" t="s">
        <v>427</v>
      </c>
      <c r="F210" s="31">
        <v>29946.4</v>
      </c>
      <c r="G210" s="12">
        <v>29946.3</v>
      </c>
      <c r="H210" s="13">
        <f t="shared" si="3"/>
        <v>99.99966607004514</v>
      </c>
    </row>
    <row r="211" spans="1:8" ht="25.5">
      <c r="A211" s="6">
        <v>203</v>
      </c>
      <c r="B211" s="6" t="s">
        <v>355</v>
      </c>
      <c r="C211" s="7" t="s">
        <v>219</v>
      </c>
      <c r="D211" s="6"/>
      <c r="E211" s="8" t="s">
        <v>220</v>
      </c>
      <c r="F211" s="31">
        <v>12000</v>
      </c>
      <c r="G211" s="12">
        <f>G212</f>
        <v>12000</v>
      </c>
      <c r="H211" s="13">
        <f t="shared" si="3"/>
        <v>100</v>
      </c>
    </row>
    <row r="212" spans="1:8" ht="12.75">
      <c r="A212" s="6">
        <v>204</v>
      </c>
      <c r="B212" s="6" t="s">
        <v>355</v>
      </c>
      <c r="C212" s="7" t="s">
        <v>219</v>
      </c>
      <c r="D212" s="6">
        <v>540</v>
      </c>
      <c r="E212" s="8" t="s">
        <v>427</v>
      </c>
      <c r="F212" s="31">
        <v>12000</v>
      </c>
      <c r="G212" s="12">
        <v>12000</v>
      </c>
      <c r="H212" s="13">
        <f t="shared" si="3"/>
        <v>100</v>
      </c>
    </row>
    <row r="213" spans="1:8" ht="25.5">
      <c r="A213" s="6">
        <v>205</v>
      </c>
      <c r="B213" s="6" t="s">
        <v>355</v>
      </c>
      <c r="C213" s="7" t="s">
        <v>221</v>
      </c>
      <c r="D213" s="6"/>
      <c r="E213" s="8" t="s">
        <v>218</v>
      </c>
      <c r="F213" s="31">
        <v>4894</v>
      </c>
      <c r="G213" s="12">
        <f>G214</f>
        <v>4894</v>
      </c>
      <c r="H213" s="13">
        <f t="shared" si="3"/>
        <v>100</v>
      </c>
    </row>
    <row r="214" spans="1:8" ht="12.75">
      <c r="A214" s="6">
        <v>206</v>
      </c>
      <c r="B214" s="6" t="s">
        <v>355</v>
      </c>
      <c r="C214" s="7" t="s">
        <v>221</v>
      </c>
      <c r="D214" s="6">
        <v>540</v>
      </c>
      <c r="E214" s="8" t="s">
        <v>427</v>
      </c>
      <c r="F214" s="31">
        <v>4894</v>
      </c>
      <c r="G214" s="12">
        <v>4894</v>
      </c>
      <c r="H214" s="13">
        <f t="shared" si="3"/>
        <v>100</v>
      </c>
    </row>
    <row r="215" spans="1:8" ht="38.25">
      <c r="A215" s="6">
        <v>207</v>
      </c>
      <c r="B215" s="6" t="s">
        <v>355</v>
      </c>
      <c r="C215" s="7" t="s">
        <v>222</v>
      </c>
      <c r="D215" s="6"/>
      <c r="E215" s="8" t="s">
        <v>223</v>
      </c>
      <c r="F215" s="31">
        <v>61.4</v>
      </c>
      <c r="G215" s="12">
        <f>G216</f>
        <v>61.4</v>
      </c>
      <c r="H215" s="13">
        <f t="shared" si="3"/>
        <v>100</v>
      </c>
    </row>
    <row r="216" spans="1:8" ht="12.75">
      <c r="A216" s="6">
        <v>208</v>
      </c>
      <c r="B216" s="6" t="s">
        <v>355</v>
      </c>
      <c r="C216" s="7" t="s">
        <v>222</v>
      </c>
      <c r="D216" s="6">
        <v>540</v>
      </c>
      <c r="E216" s="8" t="s">
        <v>427</v>
      </c>
      <c r="F216" s="31">
        <v>61.4</v>
      </c>
      <c r="G216" s="12">
        <v>61.4</v>
      </c>
      <c r="H216" s="13">
        <f t="shared" si="3"/>
        <v>100</v>
      </c>
    </row>
    <row r="217" spans="1:8" ht="12.75">
      <c r="A217" s="9">
        <v>209</v>
      </c>
      <c r="B217" s="9" t="s">
        <v>440</v>
      </c>
      <c r="C217" s="3"/>
      <c r="D217" s="9"/>
      <c r="E217" s="10" t="s">
        <v>441</v>
      </c>
      <c r="F217" s="32">
        <v>30030.6</v>
      </c>
      <c r="G217" s="14">
        <f>G218</f>
        <v>28010.5</v>
      </c>
      <c r="H217" s="15">
        <f t="shared" si="3"/>
        <v>93.27319467476508</v>
      </c>
    </row>
    <row r="218" spans="1:8" ht="38.25">
      <c r="A218" s="6">
        <v>210</v>
      </c>
      <c r="B218" s="6" t="s">
        <v>440</v>
      </c>
      <c r="C218" s="7" t="s">
        <v>357</v>
      </c>
      <c r="D218" s="9"/>
      <c r="E218" s="8" t="s">
        <v>111</v>
      </c>
      <c r="F218" s="31">
        <v>30030.6</v>
      </c>
      <c r="G218" s="12">
        <f>G219+G242</f>
        <v>28010.5</v>
      </c>
      <c r="H218" s="13">
        <f t="shared" si="3"/>
        <v>93.27319467476508</v>
      </c>
    </row>
    <row r="219" spans="1:8" ht="25.5">
      <c r="A219" s="9">
        <v>211</v>
      </c>
      <c r="B219" s="9" t="s">
        <v>440</v>
      </c>
      <c r="C219" s="3" t="s">
        <v>215</v>
      </c>
      <c r="D219" s="9"/>
      <c r="E219" s="10" t="s">
        <v>216</v>
      </c>
      <c r="F219" s="32">
        <v>27208</v>
      </c>
      <c r="G219" s="14">
        <f>G220+G222+G224+G226+G228+G230+G232+G234+G236+G238+G240</f>
        <v>25187.899999999998</v>
      </c>
      <c r="H219" s="15">
        <f t="shared" si="3"/>
        <v>92.57534548662157</v>
      </c>
    </row>
    <row r="220" spans="1:8" ht="38.25">
      <c r="A220" s="6">
        <v>212</v>
      </c>
      <c r="B220" s="6" t="s">
        <v>440</v>
      </c>
      <c r="C220" s="7" t="s">
        <v>224</v>
      </c>
      <c r="D220" s="6"/>
      <c r="E220" s="8" t="s">
        <v>225</v>
      </c>
      <c r="F220" s="31">
        <v>3000</v>
      </c>
      <c r="G220" s="12">
        <f>G221</f>
        <v>3000</v>
      </c>
      <c r="H220" s="13">
        <f t="shared" si="3"/>
        <v>100</v>
      </c>
    </row>
    <row r="221" spans="1:8" ht="38.25">
      <c r="A221" s="6">
        <v>213</v>
      </c>
      <c r="B221" s="6" t="s">
        <v>440</v>
      </c>
      <c r="C221" s="7" t="s">
        <v>224</v>
      </c>
      <c r="D221" s="6">
        <v>244</v>
      </c>
      <c r="E221" s="8" t="s">
        <v>471</v>
      </c>
      <c r="F221" s="31">
        <v>3000</v>
      </c>
      <c r="G221" s="12">
        <v>3000</v>
      </c>
      <c r="H221" s="13">
        <f t="shared" si="3"/>
        <v>100</v>
      </c>
    </row>
    <row r="222" spans="1:8" ht="25.5">
      <c r="A222" s="6">
        <v>214</v>
      </c>
      <c r="B222" s="6" t="s">
        <v>440</v>
      </c>
      <c r="C222" s="7" t="s">
        <v>226</v>
      </c>
      <c r="D222" s="6"/>
      <c r="E222" s="8" t="s">
        <v>227</v>
      </c>
      <c r="F222" s="31">
        <v>808.7</v>
      </c>
      <c r="G222" s="12">
        <f>G223</f>
        <v>808.7</v>
      </c>
      <c r="H222" s="13">
        <f t="shared" si="3"/>
        <v>100</v>
      </c>
    </row>
    <row r="223" spans="1:8" ht="12.75">
      <c r="A223" s="6">
        <v>215</v>
      </c>
      <c r="B223" s="6" t="s">
        <v>440</v>
      </c>
      <c r="C223" s="7" t="s">
        <v>226</v>
      </c>
      <c r="D223" s="6">
        <v>540</v>
      </c>
      <c r="E223" s="8" t="s">
        <v>427</v>
      </c>
      <c r="F223" s="31">
        <v>808.7</v>
      </c>
      <c r="G223" s="12">
        <v>808.7</v>
      </c>
      <c r="H223" s="13">
        <f t="shared" si="3"/>
        <v>100</v>
      </c>
    </row>
    <row r="224" spans="1:8" ht="12.75">
      <c r="A224" s="6">
        <v>216</v>
      </c>
      <c r="B224" s="6" t="s">
        <v>440</v>
      </c>
      <c r="C224" s="7" t="s">
        <v>228</v>
      </c>
      <c r="D224" s="6"/>
      <c r="E224" s="8" t="s">
        <v>229</v>
      </c>
      <c r="F224" s="31">
        <v>12984.9</v>
      </c>
      <c r="G224" s="12">
        <f>G225</f>
        <v>10964.8</v>
      </c>
      <c r="H224" s="13">
        <f t="shared" si="3"/>
        <v>84.44269882709916</v>
      </c>
    </row>
    <row r="225" spans="1:8" ht="12.75">
      <c r="A225" s="6">
        <v>217</v>
      </c>
      <c r="B225" s="6" t="s">
        <v>440</v>
      </c>
      <c r="C225" s="7" t="s">
        <v>228</v>
      </c>
      <c r="D225" s="6">
        <v>540</v>
      </c>
      <c r="E225" s="8" t="s">
        <v>427</v>
      </c>
      <c r="F225" s="31">
        <v>12984.9</v>
      </c>
      <c r="G225" s="12">
        <v>10964.8</v>
      </c>
      <c r="H225" s="13">
        <f t="shared" si="3"/>
        <v>84.44269882709916</v>
      </c>
    </row>
    <row r="226" spans="1:8" ht="51">
      <c r="A226" s="6">
        <v>218</v>
      </c>
      <c r="B226" s="6" t="s">
        <v>440</v>
      </c>
      <c r="C226" s="7" t="s">
        <v>230</v>
      </c>
      <c r="D226" s="6"/>
      <c r="E226" s="8" t="s">
        <v>231</v>
      </c>
      <c r="F226" s="31">
        <v>4191.5</v>
      </c>
      <c r="G226" s="12">
        <f>G227</f>
        <v>4191.5</v>
      </c>
      <c r="H226" s="13">
        <f t="shared" si="3"/>
        <v>100</v>
      </c>
    </row>
    <row r="227" spans="1:8" ht="12.75">
      <c r="A227" s="6">
        <v>219</v>
      </c>
      <c r="B227" s="6" t="s">
        <v>440</v>
      </c>
      <c r="C227" s="7" t="s">
        <v>230</v>
      </c>
      <c r="D227" s="6">
        <v>540</v>
      </c>
      <c r="E227" s="8" t="s">
        <v>427</v>
      </c>
      <c r="F227" s="31">
        <v>4191.5</v>
      </c>
      <c r="G227" s="12">
        <v>4191.5</v>
      </c>
      <c r="H227" s="13">
        <f t="shared" si="3"/>
        <v>100</v>
      </c>
    </row>
    <row r="228" spans="1:8" ht="53.25" customHeight="1">
      <c r="A228" s="6">
        <v>220</v>
      </c>
      <c r="B228" s="7" t="s">
        <v>440</v>
      </c>
      <c r="C228" s="7" t="s">
        <v>232</v>
      </c>
      <c r="D228" s="7"/>
      <c r="E228" s="11" t="s">
        <v>233</v>
      </c>
      <c r="F228" s="31">
        <v>2758.7</v>
      </c>
      <c r="G228" s="12">
        <f>G229</f>
        <v>2758.7</v>
      </c>
      <c r="H228" s="13">
        <f t="shared" si="3"/>
        <v>100</v>
      </c>
    </row>
    <row r="229" spans="1:8" ht="12.75">
      <c r="A229" s="6">
        <v>221</v>
      </c>
      <c r="B229" s="7" t="s">
        <v>440</v>
      </c>
      <c r="C229" s="7" t="s">
        <v>232</v>
      </c>
      <c r="D229" s="7">
        <v>540</v>
      </c>
      <c r="E229" s="11" t="s">
        <v>234</v>
      </c>
      <c r="F229" s="31">
        <v>2758.7</v>
      </c>
      <c r="G229" s="12">
        <v>2758.7</v>
      </c>
      <c r="H229" s="13">
        <f t="shared" si="3"/>
        <v>100</v>
      </c>
    </row>
    <row r="230" spans="1:8" ht="25.5">
      <c r="A230" s="6">
        <v>222</v>
      </c>
      <c r="B230" s="7" t="s">
        <v>440</v>
      </c>
      <c r="C230" s="7" t="s">
        <v>235</v>
      </c>
      <c r="D230" s="7"/>
      <c r="E230" s="11" t="s">
        <v>236</v>
      </c>
      <c r="F230" s="31">
        <v>784.1</v>
      </c>
      <c r="G230" s="12">
        <f>G231</f>
        <v>784.1</v>
      </c>
      <c r="H230" s="13">
        <f t="shared" si="3"/>
        <v>100</v>
      </c>
    </row>
    <row r="231" spans="1:8" ht="12.75">
      <c r="A231" s="6">
        <v>223</v>
      </c>
      <c r="B231" s="7" t="s">
        <v>440</v>
      </c>
      <c r="C231" s="7" t="s">
        <v>235</v>
      </c>
      <c r="D231" s="7">
        <v>540</v>
      </c>
      <c r="E231" s="11" t="s">
        <v>234</v>
      </c>
      <c r="F231" s="31">
        <v>784.1</v>
      </c>
      <c r="G231" s="12">
        <v>784.1</v>
      </c>
      <c r="H231" s="13">
        <f t="shared" si="3"/>
        <v>100</v>
      </c>
    </row>
    <row r="232" spans="1:8" ht="25.5">
      <c r="A232" s="6">
        <v>224</v>
      </c>
      <c r="B232" s="7" t="s">
        <v>440</v>
      </c>
      <c r="C232" s="7" t="s">
        <v>237</v>
      </c>
      <c r="D232" s="7"/>
      <c r="E232" s="11" t="s">
        <v>238</v>
      </c>
      <c r="F232" s="31">
        <v>250</v>
      </c>
      <c r="G232" s="12">
        <f>G233</f>
        <v>250</v>
      </c>
      <c r="H232" s="13">
        <f t="shared" si="3"/>
        <v>100</v>
      </c>
    </row>
    <row r="233" spans="1:8" ht="12.75">
      <c r="A233" s="6">
        <v>225</v>
      </c>
      <c r="B233" s="7" t="s">
        <v>440</v>
      </c>
      <c r="C233" s="7" t="s">
        <v>237</v>
      </c>
      <c r="D233" s="7">
        <v>540</v>
      </c>
      <c r="E233" s="11" t="s">
        <v>234</v>
      </c>
      <c r="F233" s="31">
        <v>250</v>
      </c>
      <c r="G233" s="12">
        <v>250</v>
      </c>
      <c r="H233" s="13">
        <f t="shared" si="3"/>
        <v>100</v>
      </c>
    </row>
    <row r="234" spans="1:8" ht="12.75">
      <c r="A234" s="6">
        <v>226</v>
      </c>
      <c r="B234" s="7" t="s">
        <v>440</v>
      </c>
      <c r="C234" s="7" t="s">
        <v>239</v>
      </c>
      <c r="D234" s="7"/>
      <c r="E234" s="11" t="s">
        <v>240</v>
      </c>
      <c r="F234" s="31">
        <v>756.5</v>
      </c>
      <c r="G234" s="12">
        <f>G235</f>
        <v>756.5</v>
      </c>
      <c r="H234" s="13">
        <f t="shared" si="3"/>
        <v>100</v>
      </c>
    </row>
    <row r="235" spans="1:8" ht="12.75">
      <c r="A235" s="6">
        <v>227</v>
      </c>
      <c r="B235" s="7" t="s">
        <v>440</v>
      </c>
      <c r="C235" s="7" t="s">
        <v>239</v>
      </c>
      <c r="D235" s="7">
        <v>540</v>
      </c>
      <c r="E235" s="11" t="s">
        <v>427</v>
      </c>
      <c r="F235" s="31">
        <v>756.5</v>
      </c>
      <c r="G235" s="12">
        <v>756.5</v>
      </c>
      <c r="H235" s="13">
        <f t="shared" si="3"/>
        <v>100</v>
      </c>
    </row>
    <row r="236" spans="1:8" ht="25.5">
      <c r="A236" s="6">
        <v>228</v>
      </c>
      <c r="B236" s="7" t="s">
        <v>440</v>
      </c>
      <c r="C236" s="7" t="s">
        <v>241</v>
      </c>
      <c r="D236" s="7"/>
      <c r="E236" s="11" t="s">
        <v>242</v>
      </c>
      <c r="F236" s="31">
        <v>284.6</v>
      </c>
      <c r="G236" s="12">
        <f>G237</f>
        <v>284.6</v>
      </c>
      <c r="H236" s="13">
        <f t="shared" si="3"/>
        <v>100</v>
      </c>
    </row>
    <row r="237" spans="1:8" ht="12.75">
      <c r="A237" s="6">
        <v>229</v>
      </c>
      <c r="B237" s="7" t="s">
        <v>440</v>
      </c>
      <c r="C237" s="7" t="s">
        <v>241</v>
      </c>
      <c r="D237" s="7">
        <v>540</v>
      </c>
      <c r="E237" s="11" t="s">
        <v>427</v>
      </c>
      <c r="F237" s="31">
        <v>284.6</v>
      </c>
      <c r="G237" s="12">
        <v>284.6</v>
      </c>
      <c r="H237" s="13">
        <f t="shared" si="3"/>
        <v>100</v>
      </c>
    </row>
    <row r="238" spans="1:8" ht="12.75">
      <c r="A238" s="6">
        <v>230</v>
      </c>
      <c r="B238" s="7" t="s">
        <v>440</v>
      </c>
      <c r="C238" s="7" t="s">
        <v>243</v>
      </c>
      <c r="D238" s="7"/>
      <c r="E238" s="11" t="s">
        <v>244</v>
      </c>
      <c r="F238" s="31">
        <v>439</v>
      </c>
      <c r="G238" s="12">
        <f>G239</f>
        <v>439</v>
      </c>
      <c r="H238" s="13">
        <f t="shared" si="3"/>
        <v>100</v>
      </c>
    </row>
    <row r="239" spans="1:8" ht="12.75">
      <c r="A239" s="6">
        <v>231</v>
      </c>
      <c r="B239" s="7" t="s">
        <v>440</v>
      </c>
      <c r="C239" s="7" t="s">
        <v>243</v>
      </c>
      <c r="D239" s="7">
        <v>540</v>
      </c>
      <c r="E239" s="11" t="s">
        <v>427</v>
      </c>
      <c r="F239" s="31">
        <v>439</v>
      </c>
      <c r="G239" s="12">
        <v>439</v>
      </c>
      <c r="H239" s="13">
        <f t="shared" si="3"/>
        <v>100</v>
      </c>
    </row>
    <row r="240" spans="1:8" ht="38.25">
      <c r="A240" s="6">
        <v>232</v>
      </c>
      <c r="B240" s="7" t="s">
        <v>440</v>
      </c>
      <c r="C240" s="7" t="s">
        <v>245</v>
      </c>
      <c r="D240" s="7"/>
      <c r="E240" s="11" t="s">
        <v>246</v>
      </c>
      <c r="F240" s="31">
        <v>950</v>
      </c>
      <c r="G240" s="12">
        <f>G241</f>
        <v>950</v>
      </c>
      <c r="H240" s="13">
        <f t="shared" si="3"/>
        <v>100</v>
      </c>
    </row>
    <row r="241" spans="1:8" ht="12.75">
      <c r="A241" s="6">
        <v>233</v>
      </c>
      <c r="B241" s="7" t="s">
        <v>440</v>
      </c>
      <c r="C241" s="7" t="s">
        <v>245</v>
      </c>
      <c r="D241" s="7">
        <v>540</v>
      </c>
      <c r="E241" s="11" t="s">
        <v>427</v>
      </c>
      <c r="F241" s="31">
        <v>950</v>
      </c>
      <c r="G241" s="12">
        <v>950</v>
      </c>
      <c r="H241" s="13">
        <f t="shared" si="3"/>
        <v>100</v>
      </c>
    </row>
    <row r="242" spans="1:8" ht="38.25">
      <c r="A242" s="9">
        <v>234</v>
      </c>
      <c r="B242" s="3" t="s">
        <v>440</v>
      </c>
      <c r="C242" s="3" t="s">
        <v>117</v>
      </c>
      <c r="D242" s="3"/>
      <c r="E242" s="27" t="s">
        <v>118</v>
      </c>
      <c r="F242" s="32">
        <v>2822.6</v>
      </c>
      <c r="G242" s="14">
        <f>G243+G245</f>
        <v>2822.6000000000004</v>
      </c>
      <c r="H242" s="15">
        <f t="shared" si="3"/>
        <v>100.00000000000003</v>
      </c>
    </row>
    <row r="243" spans="1:8" ht="12.75">
      <c r="A243" s="6">
        <v>235</v>
      </c>
      <c r="B243" s="7" t="s">
        <v>440</v>
      </c>
      <c r="C243" s="7" t="s">
        <v>247</v>
      </c>
      <c r="D243" s="7"/>
      <c r="E243" s="11" t="s">
        <v>248</v>
      </c>
      <c r="F243" s="31">
        <v>1044.4</v>
      </c>
      <c r="G243" s="12">
        <f>G244</f>
        <v>1044.4</v>
      </c>
      <c r="H243" s="13">
        <f t="shared" si="3"/>
        <v>100</v>
      </c>
    </row>
    <row r="244" spans="1:8" ht="38.25">
      <c r="A244" s="6">
        <v>236</v>
      </c>
      <c r="B244" s="7" t="s">
        <v>440</v>
      </c>
      <c r="C244" s="7" t="s">
        <v>247</v>
      </c>
      <c r="D244" s="7">
        <v>244</v>
      </c>
      <c r="E244" s="11" t="s">
        <v>471</v>
      </c>
      <c r="F244" s="31">
        <v>1044.4</v>
      </c>
      <c r="G244" s="12">
        <v>1044.4</v>
      </c>
      <c r="H244" s="13">
        <f t="shared" si="3"/>
        <v>100</v>
      </c>
    </row>
    <row r="245" spans="1:8" ht="51">
      <c r="A245" s="6">
        <v>237</v>
      </c>
      <c r="B245" s="7" t="s">
        <v>440</v>
      </c>
      <c r="C245" s="7" t="s">
        <v>249</v>
      </c>
      <c r="D245" s="7"/>
      <c r="E245" s="11" t="s">
        <v>250</v>
      </c>
      <c r="F245" s="31">
        <v>1778.2</v>
      </c>
      <c r="G245" s="12">
        <f>G246</f>
        <v>1778.2</v>
      </c>
      <c r="H245" s="13">
        <f t="shared" si="3"/>
        <v>100</v>
      </c>
    </row>
    <row r="246" spans="1:8" ht="38.25">
      <c r="A246" s="6">
        <v>238</v>
      </c>
      <c r="B246" s="7" t="s">
        <v>440</v>
      </c>
      <c r="C246" s="7" t="s">
        <v>249</v>
      </c>
      <c r="D246" s="7">
        <v>244</v>
      </c>
      <c r="E246" s="11" t="s">
        <v>471</v>
      </c>
      <c r="F246" s="31">
        <v>1778.2</v>
      </c>
      <c r="G246" s="12">
        <v>1778.2</v>
      </c>
      <c r="H246" s="13">
        <f aca="true" t="shared" si="4" ref="H246:H303">G246/F246*100</f>
        <v>100</v>
      </c>
    </row>
    <row r="247" spans="1:8" ht="12.75">
      <c r="A247" s="6">
        <v>239</v>
      </c>
      <c r="B247" s="6" t="s">
        <v>442</v>
      </c>
      <c r="C247" s="7"/>
      <c r="D247" s="6"/>
      <c r="E247" s="6" t="s">
        <v>443</v>
      </c>
      <c r="F247" s="31">
        <v>782.5</v>
      </c>
      <c r="G247" s="12">
        <f>G248</f>
        <v>782.5</v>
      </c>
      <c r="H247" s="13">
        <f t="shared" si="4"/>
        <v>100</v>
      </c>
    </row>
    <row r="248" spans="1:8" ht="25.5">
      <c r="A248" s="9">
        <v>240</v>
      </c>
      <c r="B248" s="9" t="s">
        <v>444</v>
      </c>
      <c r="C248" s="3"/>
      <c r="D248" s="9"/>
      <c r="E248" s="10" t="s">
        <v>251</v>
      </c>
      <c r="F248" s="32">
        <v>782.5</v>
      </c>
      <c r="G248" s="14">
        <f>G249</f>
        <v>782.5</v>
      </c>
      <c r="H248" s="15">
        <f t="shared" si="4"/>
        <v>100</v>
      </c>
    </row>
    <row r="249" spans="1:8" ht="38.25">
      <c r="A249" s="6">
        <v>241</v>
      </c>
      <c r="B249" s="6" t="s">
        <v>444</v>
      </c>
      <c r="C249" s="7" t="s">
        <v>357</v>
      </c>
      <c r="D249" s="9"/>
      <c r="E249" s="8" t="s">
        <v>88</v>
      </c>
      <c r="F249" s="31">
        <v>782.5</v>
      </c>
      <c r="G249" s="12">
        <f>G250</f>
        <v>782.5</v>
      </c>
      <c r="H249" s="13">
        <f t="shared" si="4"/>
        <v>100</v>
      </c>
    </row>
    <row r="250" spans="1:8" ht="51">
      <c r="A250" s="9">
        <v>242</v>
      </c>
      <c r="B250" s="9" t="s">
        <v>444</v>
      </c>
      <c r="C250" s="3" t="s">
        <v>176</v>
      </c>
      <c r="D250" s="9"/>
      <c r="E250" s="10" t="s">
        <v>252</v>
      </c>
      <c r="F250" s="32">
        <v>782.5</v>
      </c>
      <c r="G250" s="14">
        <f>G251+G255+G257+G259+G261+G263+G265</f>
        <v>782.5</v>
      </c>
      <c r="H250" s="15">
        <f t="shared" si="4"/>
        <v>100</v>
      </c>
    </row>
    <row r="251" spans="1:8" ht="38.25">
      <c r="A251" s="6">
        <v>243</v>
      </c>
      <c r="B251" s="6" t="s">
        <v>444</v>
      </c>
      <c r="C251" s="7" t="s">
        <v>253</v>
      </c>
      <c r="D251" s="6"/>
      <c r="E251" s="8" t="s">
        <v>254</v>
      </c>
      <c r="F251" s="31">
        <v>368</v>
      </c>
      <c r="G251" s="12">
        <f>G252</f>
        <v>368</v>
      </c>
      <c r="H251" s="13">
        <f t="shared" si="4"/>
        <v>100</v>
      </c>
    </row>
    <row r="252" spans="1:8" ht="38.25">
      <c r="A252" s="6">
        <v>244</v>
      </c>
      <c r="B252" s="6" t="s">
        <v>444</v>
      </c>
      <c r="C252" s="7" t="s">
        <v>253</v>
      </c>
      <c r="D252" s="6">
        <v>240</v>
      </c>
      <c r="E252" s="8" t="s">
        <v>86</v>
      </c>
      <c r="F252" s="31">
        <v>368</v>
      </c>
      <c r="G252" s="12">
        <f>G253+G254</f>
        <v>368</v>
      </c>
      <c r="H252" s="13">
        <f t="shared" si="4"/>
        <v>100</v>
      </c>
    </row>
    <row r="253" spans="1:8" ht="38.25">
      <c r="A253" s="6">
        <v>245</v>
      </c>
      <c r="B253" s="6"/>
      <c r="C253" s="7"/>
      <c r="D253" s="7">
        <v>243</v>
      </c>
      <c r="E253" s="11" t="s">
        <v>358</v>
      </c>
      <c r="F253" s="31">
        <v>360</v>
      </c>
      <c r="G253" s="12">
        <v>360</v>
      </c>
      <c r="H253" s="13">
        <f t="shared" si="4"/>
        <v>100</v>
      </c>
    </row>
    <row r="254" spans="1:8" ht="38.25">
      <c r="A254" s="6">
        <v>246</v>
      </c>
      <c r="B254" s="6"/>
      <c r="C254" s="7"/>
      <c r="D254" s="7">
        <v>244</v>
      </c>
      <c r="E254" s="8" t="s">
        <v>471</v>
      </c>
      <c r="F254" s="31">
        <v>8</v>
      </c>
      <c r="G254" s="12">
        <v>8</v>
      </c>
      <c r="H254" s="13">
        <f t="shared" si="4"/>
        <v>100</v>
      </c>
    </row>
    <row r="255" spans="1:8" ht="38.25">
      <c r="A255" s="6">
        <v>247</v>
      </c>
      <c r="B255" s="6" t="s">
        <v>444</v>
      </c>
      <c r="C255" s="7" t="s">
        <v>255</v>
      </c>
      <c r="D255" s="7"/>
      <c r="E255" s="8" t="s">
        <v>256</v>
      </c>
      <c r="F255" s="31">
        <v>24.7</v>
      </c>
      <c r="G255" s="12">
        <f>G256</f>
        <v>24.7</v>
      </c>
      <c r="H255" s="13">
        <f t="shared" si="4"/>
        <v>100</v>
      </c>
    </row>
    <row r="256" spans="1:8" ht="38.25">
      <c r="A256" s="6">
        <v>248</v>
      </c>
      <c r="B256" s="6" t="s">
        <v>444</v>
      </c>
      <c r="C256" s="7" t="s">
        <v>257</v>
      </c>
      <c r="D256" s="7">
        <v>244</v>
      </c>
      <c r="E256" s="8" t="s">
        <v>471</v>
      </c>
      <c r="F256" s="31">
        <v>24.7</v>
      </c>
      <c r="G256" s="12">
        <v>24.7</v>
      </c>
      <c r="H256" s="13">
        <f t="shared" si="4"/>
        <v>100</v>
      </c>
    </row>
    <row r="257" spans="1:8" ht="51">
      <c r="A257" s="6">
        <v>249</v>
      </c>
      <c r="B257" s="6" t="s">
        <v>444</v>
      </c>
      <c r="C257" s="7" t="s">
        <v>258</v>
      </c>
      <c r="D257" s="27"/>
      <c r="E257" s="8" t="s">
        <v>259</v>
      </c>
      <c r="F257" s="31">
        <v>5.2</v>
      </c>
      <c r="G257" s="12">
        <f>G258</f>
        <v>5.2</v>
      </c>
      <c r="H257" s="13">
        <f t="shared" si="4"/>
        <v>100</v>
      </c>
    </row>
    <row r="258" spans="1:8" ht="38.25">
      <c r="A258" s="6">
        <v>250</v>
      </c>
      <c r="B258" s="6" t="s">
        <v>444</v>
      </c>
      <c r="C258" s="7" t="s">
        <v>258</v>
      </c>
      <c r="D258" s="7">
        <v>244</v>
      </c>
      <c r="E258" s="8" t="s">
        <v>471</v>
      </c>
      <c r="F258" s="31">
        <v>5.2</v>
      </c>
      <c r="G258" s="12">
        <v>5.2</v>
      </c>
      <c r="H258" s="13">
        <f t="shared" si="4"/>
        <v>100</v>
      </c>
    </row>
    <row r="259" spans="1:8" ht="12.75">
      <c r="A259" s="6">
        <v>251</v>
      </c>
      <c r="B259" s="6" t="s">
        <v>444</v>
      </c>
      <c r="C259" s="7" t="s">
        <v>260</v>
      </c>
      <c r="D259" s="7"/>
      <c r="E259" s="8" t="s">
        <v>261</v>
      </c>
      <c r="F259" s="31">
        <v>55.8</v>
      </c>
      <c r="G259" s="12">
        <f>G260</f>
        <v>55.8</v>
      </c>
      <c r="H259" s="13">
        <f t="shared" si="4"/>
        <v>100</v>
      </c>
    </row>
    <row r="260" spans="1:8" ht="12.75">
      <c r="A260" s="6">
        <v>252</v>
      </c>
      <c r="B260" s="6" t="s">
        <v>444</v>
      </c>
      <c r="C260" s="7" t="s">
        <v>260</v>
      </c>
      <c r="D260" s="7">
        <v>540</v>
      </c>
      <c r="E260" s="8" t="s">
        <v>427</v>
      </c>
      <c r="F260" s="31">
        <v>55.8</v>
      </c>
      <c r="G260" s="12">
        <v>55.8</v>
      </c>
      <c r="H260" s="13">
        <f t="shared" si="4"/>
        <v>100</v>
      </c>
    </row>
    <row r="261" spans="1:8" ht="12.75">
      <c r="A261" s="6">
        <v>253</v>
      </c>
      <c r="B261" s="6" t="s">
        <v>444</v>
      </c>
      <c r="C261" s="7" t="s">
        <v>262</v>
      </c>
      <c r="D261" s="6"/>
      <c r="E261" s="11" t="s">
        <v>261</v>
      </c>
      <c r="F261" s="31">
        <v>43.7</v>
      </c>
      <c r="G261" s="12">
        <f>G262</f>
        <v>43.7</v>
      </c>
      <c r="H261" s="13">
        <f t="shared" si="4"/>
        <v>100</v>
      </c>
    </row>
    <row r="262" spans="1:8" ht="12.75">
      <c r="A262" s="6">
        <v>254</v>
      </c>
      <c r="B262" s="6" t="s">
        <v>444</v>
      </c>
      <c r="C262" s="7" t="s">
        <v>262</v>
      </c>
      <c r="D262" s="6">
        <v>540</v>
      </c>
      <c r="E262" s="8" t="s">
        <v>427</v>
      </c>
      <c r="F262" s="31">
        <v>43.7</v>
      </c>
      <c r="G262" s="12">
        <v>43.7</v>
      </c>
      <c r="H262" s="13">
        <f t="shared" si="4"/>
        <v>100</v>
      </c>
    </row>
    <row r="263" spans="1:8" ht="38.25">
      <c r="A263" s="6">
        <v>255</v>
      </c>
      <c r="B263" s="6" t="s">
        <v>444</v>
      </c>
      <c r="C263" s="7" t="s">
        <v>263</v>
      </c>
      <c r="D263" s="6"/>
      <c r="E263" s="8" t="s">
        <v>264</v>
      </c>
      <c r="F263" s="31">
        <v>185.5</v>
      </c>
      <c r="G263" s="12">
        <f>G264</f>
        <v>185.5</v>
      </c>
      <c r="H263" s="13">
        <f t="shared" si="4"/>
        <v>100</v>
      </c>
    </row>
    <row r="264" spans="1:8" ht="12.75">
      <c r="A264" s="6">
        <v>256</v>
      </c>
      <c r="B264" s="6" t="s">
        <v>444</v>
      </c>
      <c r="C264" s="7" t="s">
        <v>263</v>
      </c>
      <c r="D264" s="6">
        <v>540</v>
      </c>
      <c r="E264" s="8" t="s">
        <v>427</v>
      </c>
      <c r="F264" s="31">
        <v>185.5</v>
      </c>
      <c r="G264" s="12">
        <v>185.5</v>
      </c>
      <c r="H264" s="13">
        <f t="shared" si="4"/>
        <v>100</v>
      </c>
    </row>
    <row r="265" spans="1:8" ht="12.75">
      <c r="A265" s="6">
        <v>257</v>
      </c>
      <c r="B265" s="6" t="s">
        <v>444</v>
      </c>
      <c r="C265" s="7" t="s">
        <v>265</v>
      </c>
      <c r="D265" s="6"/>
      <c r="E265" s="8" t="s">
        <v>266</v>
      </c>
      <c r="F265" s="31">
        <v>99.6</v>
      </c>
      <c r="G265" s="12">
        <f>G266</f>
        <v>99.6</v>
      </c>
      <c r="H265" s="13">
        <f t="shared" si="4"/>
        <v>100</v>
      </c>
    </row>
    <row r="266" spans="1:8" ht="12.75">
      <c r="A266" s="6">
        <v>258</v>
      </c>
      <c r="B266" s="6" t="s">
        <v>444</v>
      </c>
      <c r="C266" s="7" t="s">
        <v>265</v>
      </c>
      <c r="D266" s="6">
        <v>540</v>
      </c>
      <c r="E266" s="8" t="s">
        <v>427</v>
      </c>
      <c r="F266" s="31">
        <v>99.6</v>
      </c>
      <c r="G266" s="12">
        <v>99.6</v>
      </c>
      <c r="H266" s="13">
        <f t="shared" si="4"/>
        <v>100</v>
      </c>
    </row>
    <row r="267" spans="1:8" ht="12.75">
      <c r="A267" s="6">
        <v>259</v>
      </c>
      <c r="B267" s="6" t="s">
        <v>445</v>
      </c>
      <c r="C267" s="7"/>
      <c r="D267" s="6"/>
      <c r="E267" s="6" t="s">
        <v>446</v>
      </c>
      <c r="F267" s="31">
        <v>334289.8</v>
      </c>
      <c r="G267" s="12">
        <f>G268+G302+G364+G408</f>
        <v>330782.89999999997</v>
      </c>
      <c r="H267" s="13">
        <f t="shared" si="4"/>
        <v>98.95094017226968</v>
      </c>
    </row>
    <row r="268" spans="1:8" ht="12.75">
      <c r="A268" s="9">
        <v>260</v>
      </c>
      <c r="B268" s="9" t="s">
        <v>447</v>
      </c>
      <c r="C268" s="27"/>
      <c r="D268" s="10"/>
      <c r="E268" s="10" t="s">
        <v>400</v>
      </c>
      <c r="F268" s="32">
        <v>114684.9</v>
      </c>
      <c r="G268" s="14">
        <f>G269</f>
        <v>112886.70000000001</v>
      </c>
      <c r="H268" s="15">
        <f t="shared" si="4"/>
        <v>98.4320516476014</v>
      </c>
    </row>
    <row r="269" spans="1:8" ht="51">
      <c r="A269" s="6">
        <v>261</v>
      </c>
      <c r="B269" s="6" t="s">
        <v>447</v>
      </c>
      <c r="C269" s="7" t="s">
        <v>484</v>
      </c>
      <c r="D269" s="8"/>
      <c r="E269" s="8" t="s">
        <v>267</v>
      </c>
      <c r="F269" s="31">
        <v>114684.9</v>
      </c>
      <c r="G269" s="12">
        <f>G270+G297</f>
        <v>112886.70000000001</v>
      </c>
      <c r="H269" s="13">
        <f t="shared" si="4"/>
        <v>98.4320516476014</v>
      </c>
    </row>
    <row r="270" spans="1:8" ht="51">
      <c r="A270" s="9">
        <v>262</v>
      </c>
      <c r="B270" s="9" t="s">
        <v>447</v>
      </c>
      <c r="C270" s="3" t="s">
        <v>268</v>
      </c>
      <c r="D270" s="10"/>
      <c r="E270" s="10" t="s">
        <v>269</v>
      </c>
      <c r="F270" s="32">
        <v>114292.4</v>
      </c>
      <c r="G270" s="14">
        <f>G271+G285+G287+G289+G292</f>
        <v>112494.1</v>
      </c>
      <c r="H270" s="15">
        <f t="shared" si="4"/>
        <v>98.42657954509663</v>
      </c>
    </row>
    <row r="271" spans="1:8" ht="54.75" customHeight="1">
      <c r="A271" s="6">
        <v>263</v>
      </c>
      <c r="B271" s="6" t="s">
        <v>447</v>
      </c>
      <c r="C271" s="7" t="s">
        <v>270</v>
      </c>
      <c r="D271" s="8"/>
      <c r="E271" s="8" t="s">
        <v>271</v>
      </c>
      <c r="F271" s="31">
        <v>68221.3</v>
      </c>
      <c r="G271" s="12">
        <f>G272+G275+G278+G281</f>
        <v>67207</v>
      </c>
      <c r="H271" s="13">
        <f t="shared" si="4"/>
        <v>98.51322094419191</v>
      </c>
    </row>
    <row r="272" spans="1:8" ht="25.5">
      <c r="A272" s="6">
        <v>264</v>
      </c>
      <c r="B272" s="6" t="s">
        <v>447</v>
      </c>
      <c r="C272" s="7" t="s">
        <v>270</v>
      </c>
      <c r="D272" s="6">
        <v>110</v>
      </c>
      <c r="E272" s="8" t="s">
        <v>392</v>
      </c>
      <c r="F272" s="12">
        <f>F273+F274</f>
        <v>34269.7</v>
      </c>
      <c r="G272" s="12">
        <f>G273+G274</f>
        <v>34269.7</v>
      </c>
      <c r="H272" s="13">
        <f t="shared" si="4"/>
        <v>100</v>
      </c>
    </row>
    <row r="273" spans="1:8" ht="38.25">
      <c r="A273" s="6">
        <v>265</v>
      </c>
      <c r="B273" s="6"/>
      <c r="C273" s="7"/>
      <c r="D273" s="6">
        <v>111</v>
      </c>
      <c r="E273" s="8" t="s">
        <v>483</v>
      </c>
      <c r="F273" s="31">
        <v>34235.5</v>
      </c>
      <c r="G273" s="12">
        <v>34235.5</v>
      </c>
      <c r="H273" s="13">
        <f t="shared" si="4"/>
        <v>100</v>
      </c>
    </row>
    <row r="274" spans="1:8" ht="38.25">
      <c r="A274" s="6">
        <v>266</v>
      </c>
      <c r="B274" s="6"/>
      <c r="C274" s="7"/>
      <c r="D274" s="6">
        <v>112</v>
      </c>
      <c r="E274" s="8" t="s">
        <v>154</v>
      </c>
      <c r="F274" s="31">
        <v>34.2</v>
      </c>
      <c r="G274" s="12">
        <v>34.2</v>
      </c>
      <c r="H274" s="13">
        <f t="shared" si="4"/>
        <v>100</v>
      </c>
    </row>
    <row r="275" spans="1:8" ht="38.25">
      <c r="A275" s="6">
        <v>267</v>
      </c>
      <c r="B275" s="6" t="s">
        <v>447</v>
      </c>
      <c r="C275" s="7" t="s">
        <v>270</v>
      </c>
      <c r="D275" s="6">
        <v>240</v>
      </c>
      <c r="E275" s="8" t="s">
        <v>86</v>
      </c>
      <c r="F275" s="31">
        <v>25028.7</v>
      </c>
      <c r="G275" s="12">
        <f>G276+G277</f>
        <v>24014.5</v>
      </c>
      <c r="H275" s="13">
        <f t="shared" si="4"/>
        <v>95.94785186605776</v>
      </c>
    </row>
    <row r="276" spans="1:8" ht="38.25">
      <c r="A276" s="6">
        <v>268</v>
      </c>
      <c r="B276" s="6"/>
      <c r="C276" s="7"/>
      <c r="D276" s="6">
        <v>242</v>
      </c>
      <c r="E276" s="8" t="s">
        <v>87</v>
      </c>
      <c r="F276" s="31">
        <v>1189.2</v>
      </c>
      <c r="G276" s="12">
        <v>1189.2</v>
      </c>
      <c r="H276" s="13">
        <f t="shared" si="4"/>
        <v>100</v>
      </c>
    </row>
    <row r="277" spans="1:8" ht="38.25">
      <c r="A277" s="6">
        <v>269</v>
      </c>
      <c r="B277" s="6"/>
      <c r="C277" s="7"/>
      <c r="D277" s="6">
        <v>244</v>
      </c>
      <c r="E277" s="8" t="s">
        <v>471</v>
      </c>
      <c r="F277" s="31">
        <v>23839.5</v>
      </c>
      <c r="G277" s="12">
        <v>22825.3</v>
      </c>
      <c r="H277" s="13">
        <f t="shared" si="4"/>
        <v>95.74571614337549</v>
      </c>
    </row>
    <row r="278" spans="1:8" ht="12.75">
      <c r="A278" s="6">
        <v>270</v>
      </c>
      <c r="B278" s="6" t="s">
        <v>447</v>
      </c>
      <c r="C278" s="7" t="s">
        <v>270</v>
      </c>
      <c r="D278" s="6">
        <v>620</v>
      </c>
      <c r="E278" s="8" t="s">
        <v>359</v>
      </c>
      <c r="F278" s="31">
        <v>8282.5</v>
      </c>
      <c r="G278" s="12">
        <f>G279+G280</f>
        <v>8282.5</v>
      </c>
      <c r="H278" s="13">
        <f t="shared" si="4"/>
        <v>100</v>
      </c>
    </row>
    <row r="279" spans="1:8" ht="63.75">
      <c r="A279" s="6">
        <v>271</v>
      </c>
      <c r="B279" s="6"/>
      <c r="C279" s="7"/>
      <c r="D279" s="6">
        <v>621</v>
      </c>
      <c r="E279" s="8" t="s">
        <v>360</v>
      </c>
      <c r="F279" s="31">
        <v>7464</v>
      </c>
      <c r="G279" s="12">
        <v>7464</v>
      </c>
      <c r="H279" s="13">
        <f t="shared" si="4"/>
        <v>100</v>
      </c>
    </row>
    <row r="280" spans="1:8" ht="25.5">
      <c r="A280" s="6">
        <v>272</v>
      </c>
      <c r="B280" s="6"/>
      <c r="C280" s="7"/>
      <c r="D280" s="6">
        <v>622</v>
      </c>
      <c r="E280" s="8" t="s">
        <v>393</v>
      </c>
      <c r="F280" s="31">
        <v>818.5</v>
      </c>
      <c r="G280" s="12">
        <v>818.5</v>
      </c>
      <c r="H280" s="13">
        <f t="shared" si="4"/>
        <v>100</v>
      </c>
    </row>
    <row r="281" spans="1:8" ht="12.75">
      <c r="A281" s="6">
        <v>273</v>
      </c>
      <c r="B281" s="6" t="s">
        <v>447</v>
      </c>
      <c r="C281" s="7" t="s">
        <v>270</v>
      </c>
      <c r="D281" s="6">
        <v>850</v>
      </c>
      <c r="E281" s="8" t="s">
        <v>96</v>
      </c>
      <c r="F281" s="31">
        <v>640.4</v>
      </c>
      <c r="G281" s="12">
        <f>G282+G283+G284</f>
        <v>640.3000000000001</v>
      </c>
      <c r="H281" s="13">
        <f t="shared" si="4"/>
        <v>99.98438475952531</v>
      </c>
    </row>
    <row r="282" spans="1:8" ht="25.5">
      <c r="A282" s="6">
        <v>274</v>
      </c>
      <c r="B282" s="6"/>
      <c r="C282" s="7"/>
      <c r="D282" s="6">
        <v>851</v>
      </c>
      <c r="E282" s="8" t="s">
        <v>361</v>
      </c>
      <c r="F282" s="31">
        <v>604.8</v>
      </c>
      <c r="G282" s="12">
        <v>604.7</v>
      </c>
      <c r="H282" s="16">
        <f t="shared" si="4"/>
        <v>99.98346560846562</v>
      </c>
    </row>
    <row r="283" spans="1:8" ht="12.75">
      <c r="A283" s="6">
        <v>275</v>
      </c>
      <c r="B283" s="6"/>
      <c r="C283" s="7"/>
      <c r="D283" s="6">
        <v>852</v>
      </c>
      <c r="E283" s="8" t="s">
        <v>474</v>
      </c>
      <c r="F283" s="31">
        <v>30.4</v>
      </c>
      <c r="G283" s="12">
        <v>30.4</v>
      </c>
      <c r="H283" s="13">
        <f t="shared" si="4"/>
        <v>100</v>
      </c>
    </row>
    <row r="284" spans="1:8" ht="12.75">
      <c r="A284" s="6">
        <v>276</v>
      </c>
      <c r="B284" s="6"/>
      <c r="C284" s="7"/>
      <c r="D284" s="6">
        <v>853</v>
      </c>
      <c r="E284" s="8" t="s">
        <v>97</v>
      </c>
      <c r="F284" s="31">
        <v>5.2</v>
      </c>
      <c r="G284" s="12">
        <v>5.2</v>
      </c>
      <c r="H284" s="13">
        <f t="shared" si="4"/>
        <v>100</v>
      </c>
    </row>
    <row r="285" spans="1:8" ht="76.5">
      <c r="A285" s="6">
        <v>277</v>
      </c>
      <c r="B285" s="6" t="s">
        <v>447</v>
      </c>
      <c r="C285" s="7" t="s">
        <v>272</v>
      </c>
      <c r="D285" s="6"/>
      <c r="E285" s="8" t="s">
        <v>273</v>
      </c>
      <c r="F285" s="31">
        <v>8571.1</v>
      </c>
      <c r="G285" s="12">
        <f>G286</f>
        <v>7804.6</v>
      </c>
      <c r="H285" s="13">
        <f t="shared" si="4"/>
        <v>91.05715719102567</v>
      </c>
    </row>
    <row r="286" spans="1:8" ht="38.25">
      <c r="A286" s="6">
        <v>278</v>
      </c>
      <c r="B286" s="6" t="s">
        <v>447</v>
      </c>
      <c r="C286" s="7" t="s">
        <v>272</v>
      </c>
      <c r="D286" s="6">
        <v>243</v>
      </c>
      <c r="E286" s="8" t="s">
        <v>358</v>
      </c>
      <c r="F286" s="31">
        <v>8571.1</v>
      </c>
      <c r="G286" s="12">
        <v>7804.6</v>
      </c>
      <c r="H286" s="13">
        <f t="shared" si="4"/>
        <v>91.05715719102567</v>
      </c>
    </row>
    <row r="287" spans="1:8" ht="76.5">
      <c r="A287" s="6">
        <v>279</v>
      </c>
      <c r="B287" s="6" t="s">
        <v>447</v>
      </c>
      <c r="C287" s="7" t="s">
        <v>274</v>
      </c>
      <c r="D287" s="6"/>
      <c r="E287" s="8" t="s">
        <v>275</v>
      </c>
      <c r="F287" s="31">
        <v>41</v>
      </c>
      <c r="G287" s="12">
        <f>G288</f>
        <v>41</v>
      </c>
      <c r="H287" s="13">
        <f t="shared" si="4"/>
        <v>100</v>
      </c>
    </row>
    <row r="288" spans="1:8" ht="38.25">
      <c r="A288" s="6">
        <v>280</v>
      </c>
      <c r="B288" s="6" t="s">
        <v>447</v>
      </c>
      <c r="C288" s="7" t="s">
        <v>274</v>
      </c>
      <c r="D288" s="6">
        <v>244</v>
      </c>
      <c r="E288" s="8" t="s">
        <v>471</v>
      </c>
      <c r="F288" s="31">
        <v>41</v>
      </c>
      <c r="G288" s="12">
        <v>41</v>
      </c>
      <c r="H288" s="13">
        <f t="shared" si="4"/>
        <v>100</v>
      </c>
    </row>
    <row r="289" spans="1:8" ht="89.25">
      <c r="A289" s="6">
        <v>281</v>
      </c>
      <c r="B289" s="6" t="s">
        <v>447</v>
      </c>
      <c r="C289" s="7" t="s">
        <v>276</v>
      </c>
      <c r="D289" s="6"/>
      <c r="E289" s="8" t="s">
        <v>277</v>
      </c>
      <c r="F289" s="31">
        <v>36647</v>
      </c>
      <c r="G289" s="12">
        <f>G290+G291</f>
        <v>36629.5</v>
      </c>
      <c r="H289" s="13">
        <f t="shared" si="4"/>
        <v>99.95224711436134</v>
      </c>
    </row>
    <row r="290" spans="1:8" ht="38.25">
      <c r="A290" s="6">
        <v>282</v>
      </c>
      <c r="B290" s="6" t="s">
        <v>447</v>
      </c>
      <c r="C290" s="7" t="s">
        <v>276</v>
      </c>
      <c r="D290" s="6">
        <v>111</v>
      </c>
      <c r="E290" s="8" t="s">
        <v>483</v>
      </c>
      <c r="F290" s="31">
        <v>31438.9</v>
      </c>
      <c r="G290" s="12">
        <v>31421.4</v>
      </c>
      <c r="H290" s="13">
        <f t="shared" si="4"/>
        <v>99.94433647487666</v>
      </c>
    </row>
    <row r="291" spans="1:8" ht="63.75">
      <c r="A291" s="6">
        <v>283</v>
      </c>
      <c r="B291" s="7"/>
      <c r="C291" s="7"/>
      <c r="D291" s="7">
        <v>621</v>
      </c>
      <c r="E291" s="11" t="s">
        <v>360</v>
      </c>
      <c r="F291" s="31">
        <v>5208.1</v>
      </c>
      <c r="G291" s="12">
        <v>5208.1</v>
      </c>
      <c r="H291" s="13">
        <f t="shared" si="4"/>
        <v>100</v>
      </c>
    </row>
    <row r="292" spans="1:8" ht="102">
      <c r="A292" s="6">
        <v>284</v>
      </c>
      <c r="B292" s="7" t="s">
        <v>447</v>
      </c>
      <c r="C292" s="7" t="s">
        <v>278</v>
      </c>
      <c r="D292" s="7"/>
      <c r="E292" s="11" t="s">
        <v>279</v>
      </c>
      <c r="F292" s="31">
        <v>812</v>
      </c>
      <c r="G292" s="12">
        <f>G293+G296</f>
        <v>812</v>
      </c>
      <c r="H292" s="13">
        <f t="shared" si="4"/>
        <v>100</v>
      </c>
    </row>
    <row r="293" spans="1:8" ht="38.25">
      <c r="A293" s="6">
        <v>285</v>
      </c>
      <c r="B293" s="7" t="s">
        <v>447</v>
      </c>
      <c r="C293" s="7" t="s">
        <v>278</v>
      </c>
      <c r="D293" s="7">
        <v>240</v>
      </c>
      <c r="E293" s="11" t="s">
        <v>86</v>
      </c>
      <c r="F293" s="31">
        <v>691.8</v>
      </c>
      <c r="G293" s="12">
        <f>G294+G295</f>
        <v>691.8</v>
      </c>
      <c r="H293" s="13">
        <f t="shared" si="4"/>
        <v>100</v>
      </c>
    </row>
    <row r="294" spans="1:8" ht="38.25">
      <c r="A294" s="6">
        <v>286</v>
      </c>
      <c r="B294" s="7"/>
      <c r="C294" s="7"/>
      <c r="D294" s="7">
        <v>242</v>
      </c>
      <c r="E294" s="11" t="s">
        <v>87</v>
      </c>
      <c r="F294" s="31">
        <v>270.8</v>
      </c>
      <c r="G294" s="12">
        <v>270.8</v>
      </c>
      <c r="H294" s="13">
        <f t="shared" si="4"/>
        <v>100</v>
      </c>
    </row>
    <row r="295" spans="1:8" ht="38.25">
      <c r="A295" s="6">
        <v>287</v>
      </c>
      <c r="B295" s="7"/>
      <c r="C295" s="7"/>
      <c r="D295" s="7">
        <v>244</v>
      </c>
      <c r="E295" s="11" t="s">
        <v>471</v>
      </c>
      <c r="F295" s="31">
        <v>421</v>
      </c>
      <c r="G295" s="12">
        <v>421</v>
      </c>
      <c r="H295" s="13">
        <f t="shared" si="4"/>
        <v>100</v>
      </c>
    </row>
    <row r="296" spans="1:8" ht="63.75">
      <c r="A296" s="6">
        <v>288</v>
      </c>
      <c r="B296" s="7" t="s">
        <v>447</v>
      </c>
      <c r="C296" s="7" t="s">
        <v>278</v>
      </c>
      <c r="D296" s="7">
        <v>621</v>
      </c>
      <c r="E296" s="11" t="s">
        <v>360</v>
      </c>
      <c r="F296" s="31">
        <v>120.2</v>
      </c>
      <c r="G296" s="12">
        <v>120.2</v>
      </c>
      <c r="H296" s="13">
        <f t="shared" si="4"/>
        <v>100</v>
      </c>
    </row>
    <row r="297" spans="1:8" ht="63.75">
      <c r="A297" s="9">
        <v>289</v>
      </c>
      <c r="B297" s="9" t="s">
        <v>447</v>
      </c>
      <c r="C297" s="3" t="s">
        <v>280</v>
      </c>
      <c r="D297" s="9"/>
      <c r="E297" s="10" t="s">
        <v>281</v>
      </c>
      <c r="F297" s="32">
        <v>392.6</v>
      </c>
      <c r="G297" s="14">
        <f>G298</f>
        <v>392.6</v>
      </c>
      <c r="H297" s="15">
        <f t="shared" si="4"/>
        <v>100</v>
      </c>
    </row>
    <row r="298" spans="1:8" ht="25.5">
      <c r="A298" s="6">
        <v>290</v>
      </c>
      <c r="B298" s="6" t="s">
        <v>447</v>
      </c>
      <c r="C298" s="7" t="s">
        <v>282</v>
      </c>
      <c r="D298" s="6"/>
      <c r="E298" s="8" t="s">
        <v>283</v>
      </c>
      <c r="F298" s="31">
        <v>392.6</v>
      </c>
      <c r="G298" s="12">
        <f>G299</f>
        <v>392.6</v>
      </c>
      <c r="H298" s="13">
        <f t="shared" si="4"/>
        <v>100</v>
      </c>
    </row>
    <row r="299" spans="1:8" ht="38.25">
      <c r="A299" s="6">
        <v>291</v>
      </c>
      <c r="B299" s="6" t="s">
        <v>447</v>
      </c>
      <c r="C299" s="7" t="s">
        <v>282</v>
      </c>
      <c r="D299" s="6">
        <v>240</v>
      </c>
      <c r="E299" s="8" t="s">
        <v>86</v>
      </c>
      <c r="F299" s="31">
        <v>392.6</v>
      </c>
      <c r="G299" s="12">
        <f>G300+G301</f>
        <v>392.6</v>
      </c>
      <c r="H299" s="13">
        <f t="shared" si="4"/>
        <v>100</v>
      </c>
    </row>
    <row r="300" spans="1:8" ht="38.25">
      <c r="A300" s="6">
        <v>292</v>
      </c>
      <c r="B300" s="6"/>
      <c r="C300" s="7"/>
      <c r="D300" s="6">
        <v>242</v>
      </c>
      <c r="E300" s="8" t="s">
        <v>87</v>
      </c>
      <c r="F300" s="31">
        <v>34</v>
      </c>
      <c r="G300" s="12">
        <v>34</v>
      </c>
      <c r="H300" s="13">
        <f t="shared" si="4"/>
        <v>100</v>
      </c>
    </row>
    <row r="301" spans="1:8" ht="38.25">
      <c r="A301" s="6">
        <v>293</v>
      </c>
      <c r="B301" s="6" t="s">
        <v>447</v>
      </c>
      <c r="C301" s="7" t="s">
        <v>282</v>
      </c>
      <c r="D301" s="6">
        <v>244</v>
      </c>
      <c r="E301" s="8" t="s">
        <v>471</v>
      </c>
      <c r="F301" s="31">
        <v>358.6</v>
      </c>
      <c r="G301" s="12">
        <v>358.6</v>
      </c>
      <c r="H301" s="13">
        <f t="shared" si="4"/>
        <v>100</v>
      </c>
    </row>
    <row r="302" spans="1:8" ht="12.75">
      <c r="A302" s="9">
        <v>294</v>
      </c>
      <c r="B302" s="9" t="s">
        <v>448</v>
      </c>
      <c r="C302" s="27"/>
      <c r="D302" s="10"/>
      <c r="E302" s="10" t="s">
        <v>449</v>
      </c>
      <c r="F302" s="14">
        <f>F303</f>
        <v>193511.5</v>
      </c>
      <c r="G302" s="14">
        <f>G303</f>
        <v>191870.09999999998</v>
      </c>
      <c r="H302" s="15">
        <f t="shared" si="4"/>
        <v>99.15178167705794</v>
      </c>
    </row>
    <row r="303" spans="1:8" ht="51">
      <c r="A303" s="6">
        <v>295</v>
      </c>
      <c r="B303" s="6" t="s">
        <v>448</v>
      </c>
      <c r="C303" s="7" t="s">
        <v>484</v>
      </c>
      <c r="D303" s="7"/>
      <c r="E303" s="8" t="s">
        <v>284</v>
      </c>
      <c r="F303" s="31">
        <v>193511.5</v>
      </c>
      <c r="G303" s="12">
        <f>G304+G345+G356</f>
        <v>191870.09999999998</v>
      </c>
      <c r="H303" s="13">
        <f t="shared" si="4"/>
        <v>99.15178167705794</v>
      </c>
    </row>
    <row r="304" spans="1:8" ht="38.25">
      <c r="A304" s="9">
        <v>296</v>
      </c>
      <c r="B304" s="9" t="s">
        <v>448</v>
      </c>
      <c r="C304" s="3" t="s">
        <v>285</v>
      </c>
      <c r="D304" s="9"/>
      <c r="E304" s="10" t="s">
        <v>286</v>
      </c>
      <c r="F304" s="32">
        <v>178874.4</v>
      </c>
      <c r="G304" s="14">
        <f>G305+G319+G322+G324+G329+G336+G339+G341+G343</f>
        <v>177239.5</v>
      </c>
      <c r="H304" s="15">
        <f aca="true" t="shared" si="5" ref="H304:H365">G304/F304*100</f>
        <v>99.08600671756271</v>
      </c>
    </row>
    <row r="305" spans="1:8" ht="51">
      <c r="A305" s="6">
        <v>297</v>
      </c>
      <c r="B305" s="6" t="s">
        <v>448</v>
      </c>
      <c r="C305" s="7" t="s">
        <v>287</v>
      </c>
      <c r="D305" s="6"/>
      <c r="E305" s="8" t="s">
        <v>288</v>
      </c>
      <c r="F305" s="31">
        <v>73154.2</v>
      </c>
      <c r="G305" s="12">
        <f>G306+G309+G312+G315</f>
        <v>72821.1</v>
      </c>
      <c r="H305" s="13">
        <f t="shared" si="5"/>
        <v>99.54466045695258</v>
      </c>
    </row>
    <row r="306" spans="1:8" ht="25.5">
      <c r="A306" s="6">
        <v>298</v>
      </c>
      <c r="B306" s="6" t="s">
        <v>448</v>
      </c>
      <c r="C306" s="7" t="s">
        <v>287</v>
      </c>
      <c r="D306" s="6">
        <v>110</v>
      </c>
      <c r="E306" s="8" t="s">
        <v>392</v>
      </c>
      <c r="F306" s="31">
        <v>31955.1</v>
      </c>
      <c r="G306" s="12">
        <f>G307+G308</f>
        <v>31955.100000000002</v>
      </c>
      <c r="H306" s="13">
        <f t="shared" si="5"/>
        <v>100.00000000000003</v>
      </c>
    </row>
    <row r="307" spans="1:8" ht="38.25">
      <c r="A307" s="6">
        <v>299</v>
      </c>
      <c r="B307" s="6"/>
      <c r="C307" s="7"/>
      <c r="D307" s="6">
        <v>111</v>
      </c>
      <c r="E307" s="8" t="s">
        <v>483</v>
      </c>
      <c r="F307" s="31">
        <v>31935.4</v>
      </c>
      <c r="G307" s="12">
        <v>31935.4</v>
      </c>
      <c r="H307" s="13">
        <f t="shared" si="5"/>
        <v>100</v>
      </c>
    </row>
    <row r="308" spans="1:8" ht="38.25">
      <c r="A308" s="6">
        <v>300</v>
      </c>
      <c r="B308" s="6"/>
      <c r="C308" s="7"/>
      <c r="D308" s="6">
        <v>112</v>
      </c>
      <c r="E308" s="8" t="s">
        <v>154</v>
      </c>
      <c r="F308" s="31">
        <v>19.7</v>
      </c>
      <c r="G308" s="12">
        <v>19.7</v>
      </c>
      <c r="H308" s="13">
        <f t="shared" si="5"/>
        <v>100</v>
      </c>
    </row>
    <row r="309" spans="1:8" ht="38.25">
      <c r="A309" s="6">
        <v>301</v>
      </c>
      <c r="B309" s="6" t="s">
        <v>448</v>
      </c>
      <c r="C309" s="7" t="s">
        <v>287</v>
      </c>
      <c r="D309" s="6">
        <v>240</v>
      </c>
      <c r="E309" s="8" t="s">
        <v>86</v>
      </c>
      <c r="F309" s="31">
        <v>20457.9</v>
      </c>
      <c r="G309" s="12">
        <f>G310+G311</f>
        <v>20166</v>
      </c>
      <c r="H309" s="13">
        <f t="shared" si="5"/>
        <v>98.57316733389057</v>
      </c>
    </row>
    <row r="310" spans="1:8" ht="38.25">
      <c r="A310" s="6">
        <v>302</v>
      </c>
      <c r="B310" s="6"/>
      <c r="C310" s="7"/>
      <c r="D310" s="6">
        <v>242</v>
      </c>
      <c r="E310" s="8" t="s">
        <v>87</v>
      </c>
      <c r="F310" s="31">
        <v>605</v>
      </c>
      <c r="G310" s="12">
        <v>602.6</v>
      </c>
      <c r="H310" s="13">
        <f t="shared" si="5"/>
        <v>99.60330578512398</v>
      </c>
    </row>
    <row r="311" spans="1:8" ht="38.25">
      <c r="A311" s="6">
        <v>303</v>
      </c>
      <c r="B311" s="6"/>
      <c r="C311" s="7"/>
      <c r="D311" s="6">
        <v>244</v>
      </c>
      <c r="E311" s="8" t="s">
        <v>471</v>
      </c>
      <c r="F311" s="31">
        <v>19852.9</v>
      </c>
      <c r="G311" s="12">
        <v>19563.4</v>
      </c>
      <c r="H311" s="13">
        <f t="shared" si="5"/>
        <v>98.54177475331059</v>
      </c>
    </row>
    <row r="312" spans="1:8" ht="12.75">
      <c r="A312" s="6">
        <v>304</v>
      </c>
      <c r="B312" s="6" t="s">
        <v>448</v>
      </c>
      <c r="C312" s="7" t="s">
        <v>287</v>
      </c>
      <c r="D312" s="6">
        <v>620</v>
      </c>
      <c r="E312" s="8" t="s">
        <v>359</v>
      </c>
      <c r="F312" s="31">
        <v>18468.8</v>
      </c>
      <c r="G312" s="12">
        <f>G313+G314</f>
        <v>18468.8</v>
      </c>
      <c r="H312" s="13">
        <f t="shared" si="5"/>
        <v>100</v>
      </c>
    </row>
    <row r="313" spans="1:8" ht="63.75">
      <c r="A313" s="6">
        <v>305</v>
      </c>
      <c r="B313" s="6"/>
      <c r="C313" s="7"/>
      <c r="D313" s="6">
        <v>621</v>
      </c>
      <c r="E313" s="8" t="s">
        <v>360</v>
      </c>
      <c r="F313" s="31">
        <v>18323</v>
      </c>
      <c r="G313" s="12">
        <v>18323</v>
      </c>
      <c r="H313" s="13">
        <f t="shared" si="5"/>
        <v>100</v>
      </c>
    </row>
    <row r="314" spans="1:8" ht="25.5">
      <c r="A314" s="6">
        <v>306</v>
      </c>
      <c r="B314" s="6"/>
      <c r="C314" s="7"/>
      <c r="D314" s="6">
        <v>622</v>
      </c>
      <c r="E314" s="8" t="s">
        <v>393</v>
      </c>
      <c r="F314" s="31">
        <v>145.8</v>
      </c>
      <c r="G314" s="12">
        <v>145.8</v>
      </c>
      <c r="H314" s="13">
        <f t="shared" si="5"/>
        <v>100</v>
      </c>
    </row>
    <row r="315" spans="1:8" ht="12.75">
      <c r="A315" s="6">
        <v>307</v>
      </c>
      <c r="B315" s="6" t="s">
        <v>448</v>
      </c>
      <c r="C315" s="7" t="s">
        <v>287</v>
      </c>
      <c r="D315" s="6">
        <v>850</v>
      </c>
      <c r="E315" s="8" t="s">
        <v>96</v>
      </c>
      <c r="F315" s="31">
        <v>2272.4</v>
      </c>
      <c r="G315" s="12">
        <f>G316+G317+G318</f>
        <v>2231.2</v>
      </c>
      <c r="H315" s="13">
        <f t="shared" si="5"/>
        <v>98.18693891920435</v>
      </c>
    </row>
    <row r="316" spans="1:8" ht="25.5">
      <c r="A316" s="6">
        <v>308</v>
      </c>
      <c r="B316" s="6"/>
      <c r="C316" s="7"/>
      <c r="D316" s="6">
        <v>851</v>
      </c>
      <c r="E316" s="8" t="s">
        <v>361</v>
      </c>
      <c r="F316" s="31">
        <v>2053.1</v>
      </c>
      <c r="G316" s="12">
        <v>2053.1</v>
      </c>
      <c r="H316" s="13">
        <f t="shared" si="5"/>
        <v>100</v>
      </c>
    </row>
    <row r="317" spans="1:8" ht="12.75">
      <c r="A317" s="6">
        <v>309</v>
      </c>
      <c r="B317" s="6"/>
      <c r="C317" s="7"/>
      <c r="D317" s="6">
        <v>852</v>
      </c>
      <c r="E317" s="8" t="s">
        <v>474</v>
      </c>
      <c r="F317" s="31">
        <v>218.1</v>
      </c>
      <c r="G317" s="12">
        <v>176.9</v>
      </c>
      <c r="H317" s="13">
        <f t="shared" si="5"/>
        <v>81.10958276020175</v>
      </c>
    </row>
    <row r="318" spans="1:8" ht="12.75">
      <c r="A318" s="6">
        <v>310</v>
      </c>
      <c r="B318" s="6"/>
      <c r="C318" s="7"/>
      <c r="D318" s="6">
        <v>853</v>
      </c>
      <c r="E318" s="8" t="s">
        <v>97</v>
      </c>
      <c r="F318" s="31">
        <v>1.2</v>
      </c>
      <c r="G318" s="12">
        <v>1.2</v>
      </c>
      <c r="H318" s="13">
        <f t="shared" si="5"/>
        <v>100</v>
      </c>
    </row>
    <row r="319" spans="1:8" ht="76.5">
      <c r="A319" s="6">
        <v>311</v>
      </c>
      <c r="B319" s="6" t="s">
        <v>448</v>
      </c>
      <c r="C319" s="7" t="s">
        <v>289</v>
      </c>
      <c r="D319" s="6"/>
      <c r="E319" s="8" t="s">
        <v>290</v>
      </c>
      <c r="F319" s="31">
        <v>6749.3</v>
      </c>
      <c r="G319" s="12">
        <f>G320+G321</f>
        <v>6749.3</v>
      </c>
      <c r="H319" s="13">
        <f t="shared" si="5"/>
        <v>100</v>
      </c>
    </row>
    <row r="320" spans="1:8" ht="38.25">
      <c r="A320" s="6">
        <v>312</v>
      </c>
      <c r="B320" s="6" t="s">
        <v>448</v>
      </c>
      <c r="C320" s="7" t="s">
        <v>289</v>
      </c>
      <c r="D320" s="6">
        <v>243</v>
      </c>
      <c r="E320" s="8" t="s">
        <v>358</v>
      </c>
      <c r="F320" s="31">
        <v>4585.5</v>
      </c>
      <c r="G320" s="12">
        <v>4585.5</v>
      </c>
      <c r="H320" s="13">
        <f t="shared" si="5"/>
        <v>100</v>
      </c>
    </row>
    <row r="321" spans="1:8" ht="25.5">
      <c r="A321" s="6">
        <v>313</v>
      </c>
      <c r="B321" s="6"/>
      <c r="C321" s="7"/>
      <c r="D321" s="6">
        <v>622</v>
      </c>
      <c r="E321" s="8" t="s">
        <v>393</v>
      </c>
      <c r="F321" s="31">
        <v>2163.8</v>
      </c>
      <c r="G321" s="12">
        <v>2163.8</v>
      </c>
      <c r="H321" s="13">
        <f t="shared" si="5"/>
        <v>100</v>
      </c>
    </row>
    <row r="322" spans="1:8" ht="29.25" customHeight="1">
      <c r="A322" s="6">
        <v>314</v>
      </c>
      <c r="B322" s="6" t="s">
        <v>448</v>
      </c>
      <c r="C322" s="7" t="s">
        <v>291</v>
      </c>
      <c r="D322" s="6"/>
      <c r="E322" s="8" t="s">
        <v>292</v>
      </c>
      <c r="F322" s="31">
        <v>153.3</v>
      </c>
      <c r="G322" s="12">
        <f>G323</f>
        <v>153.3</v>
      </c>
      <c r="H322" s="13">
        <f t="shared" si="5"/>
        <v>100</v>
      </c>
    </row>
    <row r="323" spans="1:8" ht="38.25">
      <c r="A323" s="6">
        <v>315</v>
      </c>
      <c r="B323" s="6" t="s">
        <v>448</v>
      </c>
      <c r="C323" s="7" t="s">
        <v>291</v>
      </c>
      <c r="D323" s="6">
        <v>243</v>
      </c>
      <c r="E323" s="8" t="s">
        <v>358</v>
      </c>
      <c r="F323" s="31">
        <v>153.3</v>
      </c>
      <c r="G323" s="12">
        <v>153.3</v>
      </c>
      <c r="H323" s="13">
        <f t="shared" si="5"/>
        <v>100</v>
      </c>
    </row>
    <row r="324" spans="1:8" ht="144" customHeight="1">
      <c r="A324" s="6">
        <v>316</v>
      </c>
      <c r="B324" s="6" t="s">
        <v>448</v>
      </c>
      <c r="C324" s="7" t="s">
        <v>293</v>
      </c>
      <c r="D324" s="6"/>
      <c r="E324" s="8" t="s">
        <v>294</v>
      </c>
      <c r="F324" s="31">
        <v>85252</v>
      </c>
      <c r="G324" s="12">
        <f>G325+G328</f>
        <v>85178.9</v>
      </c>
      <c r="H324" s="13">
        <f t="shared" si="5"/>
        <v>99.91425421104489</v>
      </c>
    </row>
    <row r="325" spans="1:8" ht="25.5">
      <c r="A325" s="6">
        <v>317</v>
      </c>
      <c r="B325" s="6" t="s">
        <v>448</v>
      </c>
      <c r="C325" s="7" t="s">
        <v>293</v>
      </c>
      <c r="D325" s="6">
        <v>110</v>
      </c>
      <c r="E325" s="8" t="s">
        <v>392</v>
      </c>
      <c r="F325" s="31">
        <v>53556.5</v>
      </c>
      <c r="G325" s="12">
        <f>G326+G327</f>
        <v>53483.4</v>
      </c>
      <c r="H325" s="13">
        <f t="shared" si="5"/>
        <v>99.86350863107187</v>
      </c>
    </row>
    <row r="326" spans="1:8" ht="38.25">
      <c r="A326" s="6">
        <v>318</v>
      </c>
      <c r="B326" s="6"/>
      <c r="C326" s="7"/>
      <c r="D326" s="6">
        <v>111</v>
      </c>
      <c r="E326" s="8" t="s">
        <v>483</v>
      </c>
      <c r="F326" s="31">
        <v>53555.9</v>
      </c>
      <c r="G326" s="12">
        <v>53482.8</v>
      </c>
      <c r="H326" s="13">
        <f t="shared" si="5"/>
        <v>99.86350710192528</v>
      </c>
    </row>
    <row r="327" spans="1:8" ht="38.25">
      <c r="A327" s="6">
        <v>319</v>
      </c>
      <c r="B327" s="6"/>
      <c r="C327" s="7"/>
      <c r="D327" s="6">
        <v>112</v>
      </c>
      <c r="E327" s="8" t="s">
        <v>154</v>
      </c>
      <c r="F327" s="31">
        <v>0.6</v>
      </c>
      <c r="G327" s="12">
        <v>0.6</v>
      </c>
      <c r="H327" s="13">
        <f t="shared" si="5"/>
        <v>100</v>
      </c>
    </row>
    <row r="328" spans="1:8" ht="63.75">
      <c r="A328" s="6">
        <v>320</v>
      </c>
      <c r="B328" s="7"/>
      <c r="C328" s="7"/>
      <c r="D328" s="7">
        <v>621</v>
      </c>
      <c r="E328" s="11" t="s">
        <v>360</v>
      </c>
      <c r="F328" s="31">
        <v>31695.5</v>
      </c>
      <c r="G328" s="12">
        <v>31695.5</v>
      </c>
      <c r="H328" s="13">
        <f t="shared" si="5"/>
        <v>100</v>
      </c>
    </row>
    <row r="329" spans="1:8" ht="153">
      <c r="A329" s="6">
        <v>321</v>
      </c>
      <c r="B329" s="7" t="s">
        <v>448</v>
      </c>
      <c r="C329" s="7" t="s">
        <v>295</v>
      </c>
      <c r="D329" s="7"/>
      <c r="E329" s="11" t="s">
        <v>296</v>
      </c>
      <c r="F329" s="31">
        <v>4157.1</v>
      </c>
      <c r="G329" s="12">
        <f>G330+G333</f>
        <v>4154.200000000001</v>
      </c>
      <c r="H329" s="13">
        <f t="shared" si="5"/>
        <v>99.93023983065117</v>
      </c>
    </row>
    <row r="330" spans="1:8" ht="38.25">
      <c r="A330" s="6">
        <v>322</v>
      </c>
      <c r="B330" s="7" t="s">
        <v>448</v>
      </c>
      <c r="C330" s="7" t="s">
        <v>295</v>
      </c>
      <c r="D330" s="7">
        <v>240</v>
      </c>
      <c r="E330" s="8" t="s">
        <v>86</v>
      </c>
      <c r="F330" s="31">
        <v>2523.2</v>
      </c>
      <c r="G330" s="12">
        <f>G331+G332</f>
        <v>2520.4</v>
      </c>
      <c r="H330" s="13">
        <f t="shared" si="5"/>
        <v>99.88902980342424</v>
      </c>
    </row>
    <row r="331" spans="1:8" ht="38.25">
      <c r="A331" s="6">
        <v>323</v>
      </c>
      <c r="B331" s="7"/>
      <c r="C331" s="7"/>
      <c r="D331" s="7">
        <v>242</v>
      </c>
      <c r="E331" s="11" t="s">
        <v>87</v>
      </c>
      <c r="F331" s="31">
        <v>1001.5</v>
      </c>
      <c r="G331" s="12">
        <v>999.9</v>
      </c>
      <c r="H331" s="13">
        <f t="shared" si="5"/>
        <v>99.84023964053918</v>
      </c>
    </row>
    <row r="332" spans="1:8" ht="38.25">
      <c r="A332" s="6">
        <v>324</v>
      </c>
      <c r="B332" s="7"/>
      <c r="C332" s="7"/>
      <c r="D332" s="7">
        <v>244</v>
      </c>
      <c r="E332" s="11" t="s">
        <v>471</v>
      </c>
      <c r="F332" s="31">
        <v>1521.8</v>
      </c>
      <c r="G332" s="12">
        <v>1520.5</v>
      </c>
      <c r="H332" s="13">
        <f t="shared" si="5"/>
        <v>99.9145748455776</v>
      </c>
    </row>
    <row r="333" spans="1:8" ht="12.75">
      <c r="A333" s="6">
        <v>325</v>
      </c>
      <c r="B333" s="7" t="s">
        <v>448</v>
      </c>
      <c r="C333" s="7" t="s">
        <v>295</v>
      </c>
      <c r="D333" s="7">
        <v>620</v>
      </c>
      <c r="E333" s="11" t="s">
        <v>359</v>
      </c>
      <c r="F333" s="31">
        <v>1633.8</v>
      </c>
      <c r="G333" s="12">
        <f>G334+G335</f>
        <v>1633.8000000000002</v>
      </c>
      <c r="H333" s="13">
        <f t="shared" si="5"/>
        <v>100.00000000000003</v>
      </c>
    </row>
    <row r="334" spans="1:8" ht="63.75">
      <c r="A334" s="6">
        <v>326</v>
      </c>
      <c r="B334" s="7"/>
      <c r="C334" s="7"/>
      <c r="D334" s="7">
        <v>621</v>
      </c>
      <c r="E334" s="11" t="s">
        <v>360</v>
      </c>
      <c r="F334" s="31">
        <v>1009.6</v>
      </c>
      <c r="G334" s="12">
        <v>1009.6</v>
      </c>
      <c r="H334" s="13">
        <f t="shared" si="5"/>
        <v>100</v>
      </c>
    </row>
    <row r="335" spans="1:8" ht="25.5">
      <c r="A335" s="6">
        <v>327</v>
      </c>
      <c r="B335" s="7"/>
      <c r="C335" s="7"/>
      <c r="D335" s="7">
        <v>622</v>
      </c>
      <c r="E335" s="11" t="s">
        <v>393</v>
      </c>
      <c r="F335" s="31">
        <v>624.2</v>
      </c>
      <c r="G335" s="12">
        <v>624.2</v>
      </c>
      <c r="H335" s="13">
        <f t="shared" si="5"/>
        <v>100</v>
      </c>
    </row>
    <row r="336" spans="1:8" ht="38.25">
      <c r="A336" s="6">
        <v>328</v>
      </c>
      <c r="B336" s="6" t="s">
        <v>448</v>
      </c>
      <c r="C336" s="7" t="s">
        <v>297</v>
      </c>
      <c r="D336" s="6"/>
      <c r="E336" s="8" t="s">
        <v>298</v>
      </c>
      <c r="F336" s="31">
        <v>8012</v>
      </c>
      <c r="G336" s="12">
        <f>G337+G338</f>
        <v>6786.200000000001</v>
      </c>
      <c r="H336" s="13">
        <f t="shared" si="5"/>
        <v>84.700449326011</v>
      </c>
    </row>
    <row r="337" spans="1:8" ht="38.25">
      <c r="A337" s="6">
        <v>329</v>
      </c>
      <c r="B337" s="6" t="s">
        <v>448</v>
      </c>
      <c r="C337" s="7" t="s">
        <v>297</v>
      </c>
      <c r="D337" s="6">
        <v>244</v>
      </c>
      <c r="E337" s="11" t="s">
        <v>471</v>
      </c>
      <c r="F337" s="31">
        <v>4554.8</v>
      </c>
      <c r="G337" s="12">
        <v>3411.9</v>
      </c>
      <c r="H337" s="13">
        <f t="shared" si="5"/>
        <v>74.90778958461404</v>
      </c>
    </row>
    <row r="338" spans="1:8" ht="25.5">
      <c r="A338" s="6">
        <v>330</v>
      </c>
      <c r="B338" s="7"/>
      <c r="C338" s="7"/>
      <c r="D338" s="7">
        <v>622</v>
      </c>
      <c r="E338" s="11" t="s">
        <v>393</v>
      </c>
      <c r="F338" s="31">
        <v>3457.2</v>
      </c>
      <c r="G338" s="12">
        <v>3374.3</v>
      </c>
      <c r="H338" s="13">
        <f t="shared" si="5"/>
        <v>97.60210575031819</v>
      </c>
    </row>
    <row r="339" spans="1:8" ht="66" customHeight="1">
      <c r="A339" s="6">
        <v>331</v>
      </c>
      <c r="B339" s="7" t="s">
        <v>448</v>
      </c>
      <c r="C339" s="7" t="s">
        <v>299</v>
      </c>
      <c r="D339" s="7"/>
      <c r="E339" s="11" t="s">
        <v>300</v>
      </c>
      <c r="F339" s="31">
        <v>338.3</v>
      </c>
      <c r="G339" s="12">
        <f>G340</f>
        <v>338.3</v>
      </c>
      <c r="H339" s="13">
        <f t="shared" si="5"/>
        <v>100</v>
      </c>
    </row>
    <row r="340" spans="1:8" ht="25.5">
      <c r="A340" s="6">
        <v>332</v>
      </c>
      <c r="B340" s="7" t="s">
        <v>448</v>
      </c>
      <c r="C340" s="7" t="s">
        <v>299</v>
      </c>
      <c r="D340" s="7">
        <v>622</v>
      </c>
      <c r="E340" s="11" t="s">
        <v>393</v>
      </c>
      <c r="F340" s="31">
        <v>338.3</v>
      </c>
      <c r="G340" s="12">
        <v>338.3</v>
      </c>
      <c r="H340" s="13">
        <f t="shared" si="5"/>
        <v>100</v>
      </c>
    </row>
    <row r="341" spans="1:8" ht="28.5" customHeight="1">
      <c r="A341" s="6">
        <v>333</v>
      </c>
      <c r="B341" s="7" t="s">
        <v>448</v>
      </c>
      <c r="C341" s="7" t="s">
        <v>301</v>
      </c>
      <c r="D341" s="7"/>
      <c r="E341" s="11" t="s">
        <v>292</v>
      </c>
      <c r="F341" s="31">
        <v>512.8</v>
      </c>
      <c r="G341" s="12">
        <f>G342</f>
        <v>512.8</v>
      </c>
      <c r="H341" s="13">
        <f t="shared" si="5"/>
        <v>100</v>
      </c>
    </row>
    <row r="342" spans="1:8" ht="38.25">
      <c r="A342" s="6">
        <v>334</v>
      </c>
      <c r="B342" s="7" t="s">
        <v>448</v>
      </c>
      <c r="C342" s="7" t="s">
        <v>301</v>
      </c>
      <c r="D342" s="7">
        <v>243</v>
      </c>
      <c r="E342" s="11" t="s">
        <v>358</v>
      </c>
      <c r="F342" s="31">
        <v>512.8</v>
      </c>
      <c r="G342" s="12">
        <v>512.8</v>
      </c>
      <c r="H342" s="13">
        <f t="shared" si="5"/>
        <v>100</v>
      </c>
    </row>
    <row r="343" spans="1:8" ht="28.5" customHeight="1">
      <c r="A343" s="6">
        <v>335</v>
      </c>
      <c r="B343" s="7" t="s">
        <v>448</v>
      </c>
      <c r="C343" s="7" t="s">
        <v>302</v>
      </c>
      <c r="D343" s="7"/>
      <c r="E343" s="11" t="s">
        <v>292</v>
      </c>
      <c r="F343" s="31">
        <v>545.4</v>
      </c>
      <c r="G343" s="12">
        <f>G344</f>
        <v>545.4</v>
      </c>
      <c r="H343" s="13">
        <f t="shared" si="5"/>
        <v>100</v>
      </c>
    </row>
    <row r="344" spans="1:8" ht="38.25">
      <c r="A344" s="6">
        <v>336</v>
      </c>
      <c r="B344" s="7" t="s">
        <v>448</v>
      </c>
      <c r="C344" s="7" t="s">
        <v>302</v>
      </c>
      <c r="D344" s="7">
        <v>243</v>
      </c>
      <c r="E344" s="11" t="s">
        <v>358</v>
      </c>
      <c r="F344" s="31">
        <v>545.4</v>
      </c>
      <c r="G344" s="12">
        <v>545.4</v>
      </c>
      <c r="H344" s="13">
        <f t="shared" si="5"/>
        <v>100</v>
      </c>
    </row>
    <row r="345" spans="1:8" ht="63.75">
      <c r="A345" s="9">
        <v>337</v>
      </c>
      <c r="B345" s="9" t="s">
        <v>448</v>
      </c>
      <c r="C345" s="3" t="s">
        <v>303</v>
      </c>
      <c r="D345" s="9"/>
      <c r="E345" s="27" t="s">
        <v>304</v>
      </c>
      <c r="F345" s="32">
        <v>12341.8</v>
      </c>
      <c r="G345" s="14">
        <f>G346+G354</f>
        <v>12335.3</v>
      </c>
      <c r="H345" s="15">
        <f t="shared" si="5"/>
        <v>99.94733345217067</v>
      </c>
    </row>
    <row r="346" spans="1:8" ht="51">
      <c r="A346" s="6">
        <v>338</v>
      </c>
      <c r="B346" s="6" t="s">
        <v>448</v>
      </c>
      <c r="C346" s="7" t="s">
        <v>305</v>
      </c>
      <c r="D346" s="6"/>
      <c r="E346" s="11" t="s">
        <v>306</v>
      </c>
      <c r="F346" s="31">
        <v>11619</v>
      </c>
      <c r="G346" s="12">
        <f>G347+G348+G351</f>
        <v>11612.5</v>
      </c>
      <c r="H346" s="13">
        <f t="shared" si="5"/>
        <v>99.9440571477752</v>
      </c>
    </row>
    <row r="347" spans="1:8" ht="38.25">
      <c r="A347" s="6">
        <v>339</v>
      </c>
      <c r="B347" s="6" t="s">
        <v>448</v>
      </c>
      <c r="C347" s="7" t="s">
        <v>305</v>
      </c>
      <c r="D347" s="6">
        <v>111</v>
      </c>
      <c r="E347" s="8" t="s">
        <v>483</v>
      </c>
      <c r="F347" s="31">
        <v>10507.3</v>
      </c>
      <c r="G347" s="12">
        <v>10507.3</v>
      </c>
      <c r="H347" s="13">
        <f t="shared" si="5"/>
        <v>100</v>
      </c>
    </row>
    <row r="348" spans="1:8" ht="38.25">
      <c r="A348" s="6">
        <v>340</v>
      </c>
      <c r="B348" s="6" t="s">
        <v>448</v>
      </c>
      <c r="C348" s="7" t="s">
        <v>305</v>
      </c>
      <c r="D348" s="6">
        <v>240</v>
      </c>
      <c r="E348" s="8" t="s">
        <v>86</v>
      </c>
      <c r="F348" s="31">
        <v>1041.7</v>
      </c>
      <c r="G348" s="12">
        <f>G349+G350</f>
        <v>1035.2</v>
      </c>
      <c r="H348" s="13">
        <f t="shared" si="5"/>
        <v>99.37601996736105</v>
      </c>
    </row>
    <row r="349" spans="1:8" ht="38.25">
      <c r="A349" s="6">
        <v>341</v>
      </c>
      <c r="B349" s="6"/>
      <c r="C349" s="7"/>
      <c r="D349" s="6">
        <v>242</v>
      </c>
      <c r="E349" s="11" t="s">
        <v>87</v>
      </c>
      <c r="F349" s="31">
        <v>218.3</v>
      </c>
      <c r="G349" s="12">
        <v>218.3</v>
      </c>
      <c r="H349" s="13">
        <f t="shared" si="5"/>
        <v>100</v>
      </c>
    </row>
    <row r="350" spans="1:8" ht="38.25">
      <c r="A350" s="6">
        <v>342</v>
      </c>
      <c r="B350" s="6"/>
      <c r="C350" s="7"/>
      <c r="D350" s="6">
        <v>244</v>
      </c>
      <c r="E350" s="8" t="s">
        <v>471</v>
      </c>
      <c r="F350" s="31">
        <v>823.4</v>
      </c>
      <c r="G350" s="12">
        <v>816.9</v>
      </c>
      <c r="H350" s="13">
        <f t="shared" si="5"/>
        <v>99.21059023560845</v>
      </c>
    </row>
    <row r="351" spans="1:8" ht="25.5">
      <c r="A351" s="6">
        <v>343</v>
      </c>
      <c r="B351" s="6"/>
      <c r="C351" s="7"/>
      <c r="D351" s="6">
        <v>850</v>
      </c>
      <c r="E351" s="8" t="s">
        <v>307</v>
      </c>
      <c r="F351" s="31">
        <v>70</v>
      </c>
      <c r="G351" s="12">
        <f>G352+G353</f>
        <v>70</v>
      </c>
      <c r="H351" s="13">
        <f t="shared" si="5"/>
        <v>100</v>
      </c>
    </row>
    <row r="352" spans="1:8" ht="25.5">
      <c r="A352" s="6">
        <v>344</v>
      </c>
      <c r="B352" s="6"/>
      <c r="C352" s="7"/>
      <c r="D352" s="6">
        <v>851</v>
      </c>
      <c r="E352" s="8" t="s">
        <v>361</v>
      </c>
      <c r="F352" s="31">
        <v>69.2</v>
      </c>
      <c r="G352" s="12">
        <v>69.2</v>
      </c>
      <c r="H352" s="13">
        <f t="shared" si="5"/>
        <v>100</v>
      </c>
    </row>
    <row r="353" spans="1:8" ht="12.75">
      <c r="A353" s="6">
        <v>345</v>
      </c>
      <c r="B353" s="6"/>
      <c r="C353" s="7"/>
      <c r="D353" s="6">
        <v>852</v>
      </c>
      <c r="E353" s="8" t="s">
        <v>474</v>
      </c>
      <c r="F353" s="31">
        <v>0.8</v>
      </c>
      <c r="G353" s="12">
        <v>0.8</v>
      </c>
      <c r="H353" s="13">
        <f t="shared" si="5"/>
        <v>100</v>
      </c>
    </row>
    <row r="354" spans="1:8" ht="76.5">
      <c r="A354" s="6">
        <v>346</v>
      </c>
      <c r="B354" s="6" t="s">
        <v>448</v>
      </c>
      <c r="C354" s="7" t="s">
        <v>308</v>
      </c>
      <c r="D354" s="6"/>
      <c r="E354" s="8" t="s">
        <v>309</v>
      </c>
      <c r="F354" s="31">
        <v>722.8</v>
      </c>
      <c r="G354" s="12">
        <f>G355</f>
        <v>722.8</v>
      </c>
      <c r="H354" s="13">
        <f t="shared" si="5"/>
        <v>100</v>
      </c>
    </row>
    <row r="355" spans="1:8" ht="38.25">
      <c r="A355" s="6">
        <v>347</v>
      </c>
      <c r="B355" s="6" t="s">
        <v>448</v>
      </c>
      <c r="C355" s="7" t="s">
        <v>308</v>
      </c>
      <c r="D355" s="6">
        <v>243</v>
      </c>
      <c r="E355" s="8" t="s">
        <v>358</v>
      </c>
      <c r="F355" s="31">
        <v>722.8</v>
      </c>
      <c r="G355" s="12">
        <v>722.8</v>
      </c>
      <c r="H355" s="13">
        <f t="shared" si="5"/>
        <v>100</v>
      </c>
    </row>
    <row r="356" spans="1:8" ht="63.75">
      <c r="A356" s="9">
        <v>348</v>
      </c>
      <c r="B356" s="9" t="s">
        <v>448</v>
      </c>
      <c r="C356" s="3" t="s">
        <v>280</v>
      </c>
      <c r="D356" s="9"/>
      <c r="E356" s="10" t="s">
        <v>281</v>
      </c>
      <c r="F356" s="32">
        <v>2295.3</v>
      </c>
      <c r="G356" s="14">
        <f>G357+G362</f>
        <v>2295.3</v>
      </c>
      <c r="H356" s="15">
        <f t="shared" si="5"/>
        <v>100</v>
      </c>
    </row>
    <row r="357" spans="1:8" ht="25.5">
      <c r="A357" s="6">
        <v>349</v>
      </c>
      <c r="B357" s="6" t="s">
        <v>448</v>
      </c>
      <c r="C357" s="7" t="s">
        <v>282</v>
      </c>
      <c r="D357" s="6"/>
      <c r="E357" s="8" t="s">
        <v>283</v>
      </c>
      <c r="F357" s="31">
        <v>1660.8</v>
      </c>
      <c r="G357" s="12">
        <f>G358+G361</f>
        <v>1660.8</v>
      </c>
      <c r="H357" s="13">
        <f t="shared" si="5"/>
        <v>100</v>
      </c>
    </row>
    <row r="358" spans="1:8" ht="38.25">
      <c r="A358" s="6">
        <v>350</v>
      </c>
      <c r="B358" s="6" t="s">
        <v>448</v>
      </c>
      <c r="C358" s="7" t="s">
        <v>282</v>
      </c>
      <c r="D358" s="6">
        <v>240</v>
      </c>
      <c r="E358" s="8" t="s">
        <v>86</v>
      </c>
      <c r="F358" s="31">
        <v>1485</v>
      </c>
      <c r="G358" s="12">
        <f>G359+G360</f>
        <v>1485</v>
      </c>
      <c r="H358" s="13">
        <f t="shared" si="5"/>
        <v>100</v>
      </c>
    </row>
    <row r="359" spans="1:8" ht="38.25">
      <c r="A359" s="6">
        <v>351</v>
      </c>
      <c r="B359" s="6"/>
      <c r="C359" s="7"/>
      <c r="D359" s="6">
        <v>242</v>
      </c>
      <c r="E359" s="11" t="s">
        <v>87</v>
      </c>
      <c r="F359" s="31">
        <v>73.6</v>
      </c>
      <c r="G359" s="12">
        <v>73.6</v>
      </c>
      <c r="H359" s="13">
        <f t="shared" si="5"/>
        <v>100</v>
      </c>
    </row>
    <row r="360" spans="1:8" ht="38.25">
      <c r="A360" s="6">
        <v>352</v>
      </c>
      <c r="B360" s="6"/>
      <c r="C360" s="7"/>
      <c r="D360" s="6">
        <v>244</v>
      </c>
      <c r="E360" s="8" t="s">
        <v>471</v>
      </c>
      <c r="F360" s="31">
        <v>1411.4</v>
      </c>
      <c r="G360" s="12">
        <v>1411.4</v>
      </c>
      <c r="H360" s="13">
        <f t="shared" si="5"/>
        <v>100</v>
      </c>
    </row>
    <row r="361" spans="1:8" ht="63.75">
      <c r="A361" s="6">
        <v>353</v>
      </c>
      <c r="B361" s="6" t="s">
        <v>448</v>
      </c>
      <c r="C361" s="7" t="s">
        <v>282</v>
      </c>
      <c r="D361" s="6">
        <v>621</v>
      </c>
      <c r="E361" s="8" t="s">
        <v>360</v>
      </c>
      <c r="F361" s="31">
        <v>175.8</v>
      </c>
      <c r="G361" s="12">
        <v>175.8</v>
      </c>
      <c r="H361" s="13">
        <f t="shared" si="5"/>
        <v>100</v>
      </c>
    </row>
    <row r="362" spans="1:8" ht="66.75" customHeight="1">
      <c r="A362" s="6">
        <v>354</v>
      </c>
      <c r="B362" s="6" t="s">
        <v>448</v>
      </c>
      <c r="C362" s="7" t="s">
        <v>310</v>
      </c>
      <c r="D362" s="6"/>
      <c r="E362" s="8" t="s">
        <v>311</v>
      </c>
      <c r="F362" s="31">
        <v>634.5</v>
      </c>
      <c r="G362" s="12">
        <f>G363</f>
        <v>634.5</v>
      </c>
      <c r="H362" s="13">
        <f t="shared" si="5"/>
        <v>100</v>
      </c>
    </row>
    <row r="363" spans="1:8" ht="38.25">
      <c r="A363" s="6">
        <v>355</v>
      </c>
      <c r="B363" s="6" t="s">
        <v>448</v>
      </c>
      <c r="C363" s="7" t="s">
        <v>310</v>
      </c>
      <c r="D363" s="6">
        <v>244</v>
      </c>
      <c r="E363" s="8" t="s">
        <v>471</v>
      </c>
      <c r="F363" s="31">
        <v>634.5</v>
      </c>
      <c r="G363" s="12">
        <v>634.5</v>
      </c>
      <c r="H363" s="13">
        <f t="shared" si="5"/>
        <v>100</v>
      </c>
    </row>
    <row r="364" spans="1:8" ht="12.75">
      <c r="A364" s="9">
        <v>356</v>
      </c>
      <c r="B364" s="9" t="s">
        <v>450</v>
      </c>
      <c r="C364" s="3"/>
      <c r="D364" s="10"/>
      <c r="E364" s="10" t="s">
        <v>451</v>
      </c>
      <c r="F364" s="32">
        <v>18547.9</v>
      </c>
      <c r="G364" s="14">
        <f>G365+G383</f>
        <v>18480.600000000002</v>
      </c>
      <c r="H364" s="15">
        <f t="shared" si="5"/>
        <v>99.63715568878418</v>
      </c>
    </row>
    <row r="365" spans="1:8" ht="38.25">
      <c r="A365" s="6">
        <v>357</v>
      </c>
      <c r="B365" s="6" t="s">
        <v>450</v>
      </c>
      <c r="C365" s="7" t="s">
        <v>357</v>
      </c>
      <c r="D365" s="10"/>
      <c r="E365" s="8" t="s">
        <v>88</v>
      </c>
      <c r="F365" s="31">
        <v>1958.7</v>
      </c>
      <c r="G365" s="12">
        <f>G366</f>
        <v>1891.3999999999999</v>
      </c>
      <c r="H365" s="13">
        <f t="shared" si="5"/>
        <v>96.56404758258027</v>
      </c>
    </row>
    <row r="366" spans="1:8" ht="38.25">
      <c r="A366" s="9">
        <v>358</v>
      </c>
      <c r="B366" s="9" t="s">
        <v>450</v>
      </c>
      <c r="C366" s="3" t="s">
        <v>312</v>
      </c>
      <c r="D366" s="10"/>
      <c r="E366" s="10" t="s">
        <v>313</v>
      </c>
      <c r="F366" s="32">
        <v>1958.7</v>
      </c>
      <c r="G366" s="14">
        <f>G367+G370+G372+G374+G376+G378+G381</f>
        <v>1891.3999999999999</v>
      </c>
      <c r="H366" s="15">
        <f aca="true" t="shared" si="6" ref="H366:H429">G366/F366*100</f>
        <v>96.56404758258027</v>
      </c>
    </row>
    <row r="367" spans="1:8" ht="51">
      <c r="A367" s="6">
        <v>359</v>
      </c>
      <c r="B367" s="6" t="s">
        <v>450</v>
      </c>
      <c r="C367" s="7" t="s">
        <v>314</v>
      </c>
      <c r="D367" s="10"/>
      <c r="E367" s="8" t="s">
        <v>315</v>
      </c>
      <c r="F367" s="31">
        <v>429.1</v>
      </c>
      <c r="G367" s="12">
        <f>G368+G369</f>
        <v>429.1</v>
      </c>
      <c r="H367" s="13">
        <f t="shared" si="6"/>
        <v>100</v>
      </c>
    </row>
    <row r="368" spans="1:8" ht="38.25">
      <c r="A368" s="6">
        <v>360</v>
      </c>
      <c r="B368" s="6" t="s">
        <v>450</v>
      </c>
      <c r="C368" s="7" t="s">
        <v>314</v>
      </c>
      <c r="D368" s="6">
        <v>244</v>
      </c>
      <c r="E368" s="8" t="s">
        <v>471</v>
      </c>
      <c r="F368" s="31">
        <v>299.1</v>
      </c>
      <c r="G368" s="12">
        <v>299.1</v>
      </c>
      <c r="H368" s="13">
        <f t="shared" si="6"/>
        <v>100</v>
      </c>
    </row>
    <row r="369" spans="1:8" ht="38.25">
      <c r="A369" s="6">
        <v>361</v>
      </c>
      <c r="B369" s="6"/>
      <c r="C369" s="7"/>
      <c r="D369" s="6">
        <v>630</v>
      </c>
      <c r="E369" s="8" t="s">
        <v>366</v>
      </c>
      <c r="F369" s="31">
        <v>130</v>
      </c>
      <c r="G369" s="12">
        <v>130</v>
      </c>
      <c r="H369" s="13">
        <f t="shared" si="6"/>
        <v>100</v>
      </c>
    </row>
    <row r="370" spans="1:8" ht="25.5">
      <c r="A370" s="6">
        <v>362</v>
      </c>
      <c r="B370" s="6" t="s">
        <v>450</v>
      </c>
      <c r="C370" s="7" t="s">
        <v>316</v>
      </c>
      <c r="D370" s="6"/>
      <c r="E370" s="8" t="s">
        <v>317</v>
      </c>
      <c r="F370" s="31">
        <v>400</v>
      </c>
      <c r="G370" s="12">
        <f>G371</f>
        <v>400</v>
      </c>
      <c r="H370" s="13">
        <f t="shared" si="6"/>
        <v>100</v>
      </c>
    </row>
    <row r="371" spans="1:8" ht="38.25">
      <c r="A371" s="6">
        <v>363</v>
      </c>
      <c r="B371" s="6" t="s">
        <v>450</v>
      </c>
      <c r="C371" s="7" t="s">
        <v>316</v>
      </c>
      <c r="D371" s="6">
        <v>630</v>
      </c>
      <c r="E371" s="8" t="s">
        <v>366</v>
      </c>
      <c r="F371" s="31">
        <v>400</v>
      </c>
      <c r="G371" s="12">
        <v>400</v>
      </c>
      <c r="H371" s="13">
        <f t="shared" si="6"/>
        <v>100</v>
      </c>
    </row>
    <row r="372" spans="1:8" ht="12.75">
      <c r="A372" s="6">
        <v>364</v>
      </c>
      <c r="B372" s="6" t="s">
        <v>450</v>
      </c>
      <c r="C372" s="7" t="s">
        <v>318</v>
      </c>
      <c r="D372" s="6"/>
      <c r="E372" s="8" t="s">
        <v>319</v>
      </c>
      <c r="F372" s="31">
        <v>200</v>
      </c>
      <c r="G372" s="12">
        <f>G373</f>
        <v>200</v>
      </c>
      <c r="H372" s="13">
        <f t="shared" si="6"/>
        <v>100</v>
      </c>
    </row>
    <row r="373" spans="1:8" ht="38.25">
      <c r="A373" s="6">
        <v>365</v>
      </c>
      <c r="B373" s="6" t="s">
        <v>450</v>
      </c>
      <c r="C373" s="7" t="s">
        <v>318</v>
      </c>
      <c r="D373" s="6">
        <v>630</v>
      </c>
      <c r="E373" s="8" t="s">
        <v>366</v>
      </c>
      <c r="F373" s="31">
        <v>200</v>
      </c>
      <c r="G373" s="12">
        <v>200</v>
      </c>
      <c r="H373" s="13">
        <f t="shared" si="6"/>
        <v>100</v>
      </c>
    </row>
    <row r="374" spans="1:8" ht="55.5" customHeight="1">
      <c r="A374" s="6">
        <v>366</v>
      </c>
      <c r="B374" s="6" t="s">
        <v>450</v>
      </c>
      <c r="C374" s="7" t="s">
        <v>320</v>
      </c>
      <c r="D374" s="6"/>
      <c r="E374" s="8" t="s">
        <v>321</v>
      </c>
      <c r="F374" s="31">
        <v>118</v>
      </c>
      <c r="G374" s="12">
        <f>G375</f>
        <v>118</v>
      </c>
      <c r="H374" s="13">
        <f t="shared" si="6"/>
        <v>100</v>
      </c>
    </row>
    <row r="375" spans="1:8" ht="38.25">
      <c r="A375" s="6">
        <v>367</v>
      </c>
      <c r="B375" s="6" t="s">
        <v>450</v>
      </c>
      <c r="C375" s="7" t="s">
        <v>320</v>
      </c>
      <c r="D375" s="6">
        <v>244</v>
      </c>
      <c r="E375" s="8" t="s">
        <v>471</v>
      </c>
      <c r="F375" s="31">
        <v>118</v>
      </c>
      <c r="G375" s="12">
        <v>118</v>
      </c>
      <c r="H375" s="13">
        <f t="shared" si="6"/>
        <v>100</v>
      </c>
    </row>
    <row r="376" spans="1:8" ht="89.25">
      <c r="A376" s="6">
        <v>368</v>
      </c>
      <c r="B376" s="6" t="s">
        <v>450</v>
      </c>
      <c r="C376" s="7" t="s">
        <v>322</v>
      </c>
      <c r="D376" s="8"/>
      <c r="E376" s="8" t="s">
        <v>323</v>
      </c>
      <c r="F376" s="31">
        <v>404.6</v>
      </c>
      <c r="G376" s="12">
        <f>G377</f>
        <v>378.3</v>
      </c>
      <c r="H376" s="13">
        <f t="shared" si="6"/>
        <v>93.49975284231338</v>
      </c>
    </row>
    <row r="377" spans="1:8" ht="38.25">
      <c r="A377" s="6">
        <v>369</v>
      </c>
      <c r="B377" s="6" t="s">
        <v>450</v>
      </c>
      <c r="C377" s="7" t="s">
        <v>322</v>
      </c>
      <c r="D377" s="6">
        <v>244</v>
      </c>
      <c r="E377" s="8" t="s">
        <v>471</v>
      </c>
      <c r="F377" s="31">
        <v>404.6</v>
      </c>
      <c r="G377" s="12">
        <v>378.3</v>
      </c>
      <c r="H377" s="13">
        <f t="shared" si="6"/>
        <v>93.49975284231338</v>
      </c>
    </row>
    <row r="378" spans="1:8" ht="38.25">
      <c r="A378" s="6">
        <v>370</v>
      </c>
      <c r="B378" s="6" t="s">
        <v>450</v>
      </c>
      <c r="C378" s="7" t="s">
        <v>324</v>
      </c>
      <c r="D378" s="6"/>
      <c r="E378" s="8" t="s">
        <v>325</v>
      </c>
      <c r="F378" s="31">
        <v>300</v>
      </c>
      <c r="G378" s="12">
        <f>G379+G380</f>
        <v>300</v>
      </c>
      <c r="H378" s="13">
        <f t="shared" si="6"/>
        <v>100</v>
      </c>
    </row>
    <row r="379" spans="1:8" ht="38.25">
      <c r="A379" s="6">
        <v>371</v>
      </c>
      <c r="B379" s="6" t="s">
        <v>450</v>
      </c>
      <c r="C379" s="7" t="s">
        <v>324</v>
      </c>
      <c r="D379" s="6">
        <v>111</v>
      </c>
      <c r="E379" s="8" t="s">
        <v>483</v>
      </c>
      <c r="F379" s="31">
        <v>230.6</v>
      </c>
      <c r="G379" s="12">
        <v>230.6</v>
      </c>
      <c r="H379" s="13">
        <f t="shared" si="6"/>
        <v>100</v>
      </c>
    </row>
    <row r="380" spans="1:8" ht="25.5">
      <c r="A380" s="6">
        <v>372</v>
      </c>
      <c r="B380" s="6"/>
      <c r="C380" s="7"/>
      <c r="D380" s="6">
        <v>622</v>
      </c>
      <c r="E380" s="8" t="s">
        <v>393</v>
      </c>
      <c r="F380" s="31">
        <v>69.4</v>
      </c>
      <c r="G380" s="12">
        <v>69.4</v>
      </c>
      <c r="H380" s="13">
        <f t="shared" si="6"/>
        <v>100</v>
      </c>
    </row>
    <row r="381" spans="1:8" ht="89.25">
      <c r="A381" s="6">
        <v>373</v>
      </c>
      <c r="B381" s="6" t="s">
        <v>450</v>
      </c>
      <c r="C381" s="7" t="s">
        <v>326</v>
      </c>
      <c r="D381" s="6"/>
      <c r="E381" s="8" t="s">
        <v>323</v>
      </c>
      <c r="F381" s="31">
        <v>107</v>
      </c>
      <c r="G381" s="12">
        <f>G382</f>
        <v>66</v>
      </c>
      <c r="H381" s="13">
        <f t="shared" si="6"/>
        <v>61.6822429906542</v>
      </c>
    </row>
    <row r="382" spans="1:8" ht="38.25">
      <c r="A382" s="6">
        <v>374</v>
      </c>
      <c r="B382" s="6" t="s">
        <v>450</v>
      </c>
      <c r="C382" s="7" t="s">
        <v>326</v>
      </c>
      <c r="D382" s="6">
        <v>244</v>
      </c>
      <c r="E382" s="8" t="s">
        <v>471</v>
      </c>
      <c r="F382" s="31">
        <v>107</v>
      </c>
      <c r="G382" s="12">
        <v>66</v>
      </c>
      <c r="H382" s="13">
        <f t="shared" si="6"/>
        <v>61.6822429906542</v>
      </c>
    </row>
    <row r="383" spans="1:8" ht="51">
      <c r="A383" s="6">
        <v>375</v>
      </c>
      <c r="B383" s="6" t="s">
        <v>450</v>
      </c>
      <c r="C383" s="7" t="s">
        <v>484</v>
      </c>
      <c r="D383" s="6"/>
      <c r="E383" s="8" t="s">
        <v>327</v>
      </c>
      <c r="F383" s="31">
        <v>16589.2</v>
      </c>
      <c r="G383" s="12">
        <f>G384+G403</f>
        <v>16589.2</v>
      </c>
      <c r="H383" s="13">
        <f t="shared" si="6"/>
        <v>100</v>
      </c>
    </row>
    <row r="384" spans="1:8" ht="63.75">
      <c r="A384" s="9">
        <v>376</v>
      </c>
      <c r="B384" s="9" t="s">
        <v>450</v>
      </c>
      <c r="C384" s="3" t="s">
        <v>303</v>
      </c>
      <c r="D384" s="9"/>
      <c r="E384" s="27" t="s">
        <v>304</v>
      </c>
      <c r="F384" s="32">
        <v>16480.9</v>
      </c>
      <c r="G384" s="14">
        <f>G385+G393+G395+G398+G400</f>
        <v>16480.9</v>
      </c>
      <c r="H384" s="15">
        <f t="shared" si="6"/>
        <v>100</v>
      </c>
    </row>
    <row r="385" spans="1:8" ht="42.75" customHeight="1">
      <c r="A385" s="6">
        <v>377</v>
      </c>
      <c r="B385" s="6" t="s">
        <v>450</v>
      </c>
      <c r="C385" s="7" t="s">
        <v>305</v>
      </c>
      <c r="D385" s="6"/>
      <c r="E385" s="11" t="s">
        <v>306</v>
      </c>
      <c r="F385" s="31">
        <v>9399.6</v>
      </c>
      <c r="G385" s="12">
        <f>G386+G387+G390</f>
        <v>9399.6</v>
      </c>
      <c r="H385" s="13">
        <f t="shared" si="6"/>
        <v>100</v>
      </c>
    </row>
    <row r="386" spans="1:8" ht="38.25">
      <c r="A386" s="6">
        <v>378</v>
      </c>
      <c r="B386" s="6" t="s">
        <v>450</v>
      </c>
      <c r="C386" s="7" t="s">
        <v>305</v>
      </c>
      <c r="D386" s="6">
        <v>111</v>
      </c>
      <c r="E386" s="8" t="s">
        <v>483</v>
      </c>
      <c r="F386" s="31">
        <v>8531.5</v>
      </c>
      <c r="G386" s="12">
        <v>8531.5</v>
      </c>
      <c r="H386" s="13">
        <f t="shared" si="6"/>
        <v>100</v>
      </c>
    </row>
    <row r="387" spans="1:8" ht="38.25">
      <c r="A387" s="6">
        <v>379</v>
      </c>
      <c r="B387" s="6" t="s">
        <v>450</v>
      </c>
      <c r="C387" s="7" t="s">
        <v>305</v>
      </c>
      <c r="D387" s="6">
        <v>240</v>
      </c>
      <c r="E387" s="8" t="s">
        <v>86</v>
      </c>
      <c r="F387" s="31">
        <v>806.2</v>
      </c>
      <c r="G387" s="12">
        <f>G388+G389</f>
        <v>806.2</v>
      </c>
      <c r="H387" s="13">
        <f t="shared" si="6"/>
        <v>100</v>
      </c>
    </row>
    <row r="388" spans="1:8" ht="38.25">
      <c r="A388" s="6">
        <v>380</v>
      </c>
      <c r="B388" s="6"/>
      <c r="C388" s="7"/>
      <c r="D388" s="6">
        <v>242</v>
      </c>
      <c r="E388" s="8" t="s">
        <v>87</v>
      </c>
      <c r="F388" s="31">
        <v>90.6</v>
      </c>
      <c r="G388" s="12">
        <v>90.6</v>
      </c>
      <c r="H388" s="13">
        <f t="shared" si="6"/>
        <v>100</v>
      </c>
    </row>
    <row r="389" spans="1:8" ht="38.25">
      <c r="A389" s="6">
        <v>381</v>
      </c>
      <c r="B389" s="6"/>
      <c r="C389" s="7"/>
      <c r="D389" s="6">
        <v>244</v>
      </c>
      <c r="E389" s="8" t="s">
        <v>471</v>
      </c>
      <c r="F389" s="31">
        <v>715.6</v>
      </c>
      <c r="G389" s="12">
        <v>715.6</v>
      </c>
      <c r="H389" s="13">
        <f t="shared" si="6"/>
        <v>100</v>
      </c>
    </row>
    <row r="390" spans="1:8" ht="25.5">
      <c r="A390" s="6">
        <v>382</v>
      </c>
      <c r="B390" s="6"/>
      <c r="C390" s="7"/>
      <c r="D390" s="6">
        <v>850</v>
      </c>
      <c r="E390" s="8" t="s">
        <v>307</v>
      </c>
      <c r="F390" s="31">
        <v>61.9</v>
      </c>
      <c r="G390" s="12">
        <f>G391+G392</f>
        <v>61.9</v>
      </c>
      <c r="H390" s="13">
        <f t="shared" si="6"/>
        <v>100</v>
      </c>
    </row>
    <row r="391" spans="1:8" ht="25.5">
      <c r="A391" s="6">
        <v>383</v>
      </c>
      <c r="B391" s="6"/>
      <c r="C391" s="7"/>
      <c r="D391" s="6">
        <v>851</v>
      </c>
      <c r="E391" s="8" t="s">
        <v>361</v>
      </c>
      <c r="F391" s="31">
        <v>61.1</v>
      </c>
      <c r="G391" s="12">
        <v>61.1</v>
      </c>
      <c r="H391" s="13">
        <f t="shared" si="6"/>
        <v>100</v>
      </c>
    </row>
    <row r="392" spans="1:8" ht="12.75">
      <c r="A392" s="6">
        <v>384</v>
      </c>
      <c r="B392" s="6"/>
      <c r="C392" s="7"/>
      <c r="D392" s="6">
        <v>852</v>
      </c>
      <c r="E392" s="8" t="s">
        <v>474</v>
      </c>
      <c r="F392" s="31">
        <v>0.8</v>
      </c>
      <c r="G392" s="12">
        <v>0.8</v>
      </c>
      <c r="H392" s="13">
        <f t="shared" si="6"/>
        <v>100</v>
      </c>
    </row>
    <row r="393" spans="1:8" ht="76.5">
      <c r="A393" s="6">
        <v>385</v>
      </c>
      <c r="B393" s="6" t="s">
        <v>450</v>
      </c>
      <c r="C393" s="7" t="s">
        <v>308</v>
      </c>
      <c r="D393" s="6"/>
      <c r="E393" s="8" t="s">
        <v>309</v>
      </c>
      <c r="F393" s="31">
        <v>1077.1</v>
      </c>
      <c r="G393" s="12">
        <f>G394</f>
        <v>1077.1</v>
      </c>
      <c r="H393" s="13">
        <f t="shared" si="6"/>
        <v>100</v>
      </c>
    </row>
    <row r="394" spans="1:8" ht="38.25">
      <c r="A394" s="6">
        <v>386</v>
      </c>
      <c r="B394" s="6" t="s">
        <v>450</v>
      </c>
      <c r="C394" s="7" t="s">
        <v>308</v>
      </c>
      <c r="D394" s="6">
        <v>243</v>
      </c>
      <c r="E394" s="8" t="s">
        <v>358</v>
      </c>
      <c r="F394" s="31">
        <v>1077.1</v>
      </c>
      <c r="G394" s="12">
        <v>1077.1</v>
      </c>
      <c r="H394" s="13">
        <f t="shared" si="6"/>
        <v>100</v>
      </c>
    </row>
    <row r="395" spans="1:8" ht="25.5">
      <c r="A395" s="6">
        <v>387</v>
      </c>
      <c r="B395" s="6" t="s">
        <v>450</v>
      </c>
      <c r="C395" s="7" t="s">
        <v>328</v>
      </c>
      <c r="D395" s="6"/>
      <c r="E395" s="11" t="s">
        <v>329</v>
      </c>
      <c r="F395" s="31">
        <v>1793.5</v>
      </c>
      <c r="G395" s="12">
        <f>G396+G397</f>
        <v>1793.5</v>
      </c>
      <c r="H395" s="13">
        <f t="shared" si="6"/>
        <v>100</v>
      </c>
    </row>
    <row r="396" spans="1:8" ht="38.25">
      <c r="A396" s="6">
        <v>388</v>
      </c>
      <c r="B396" s="6" t="s">
        <v>450</v>
      </c>
      <c r="C396" s="7" t="s">
        <v>328</v>
      </c>
      <c r="D396" s="6">
        <v>244</v>
      </c>
      <c r="E396" s="8" t="s">
        <v>471</v>
      </c>
      <c r="F396" s="31">
        <v>1292.8</v>
      </c>
      <c r="G396" s="12">
        <v>1292.8</v>
      </c>
      <c r="H396" s="13">
        <f t="shared" si="6"/>
        <v>100</v>
      </c>
    </row>
    <row r="397" spans="1:8" ht="25.5">
      <c r="A397" s="6">
        <v>389</v>
      </c>
      <c r="B397" s="6"/>
      <c r="C397" s="7"/>
      <c r="D397" s="6">
        <v>622</v>
      </c>
      <c r="E397" s="8" t="s">
        <v>393</v>
      </c>
      <c r="F397" s="31">
        <v>500.7</v>
      </c>
      <c r="G397" s="12">
        <v>500.7</v>
      </c>
      <c r="H397" s="13">
        <f t="shared" si="6"/>
        <v>100</v>
      </c>
    </row>
    <row r="398" spans="1:8" ht="63.75">
      <c r="A398" s="6">
        <v>390</v>
      </c>
      <c r="B398" s="6" t="s">
        <v>450</v>
      </c>
      <c r="C398" s="7" t="s">
        <v>330</v>
      </c>
      <c r="D398" s="6"/>
      <c r="E398" s="8" t="s">
        <v>331</v>
      </c>
      <c r="F398" s="31">
        <v>689.4</v>
      </c>
      <c r="G398" s="12">
        <f>G399</f>
        <v>689.4</v>
      </c>
      <c r="H398" s="13">
        <f t="shared" si="6"/>
        <v>100</v>
      </c>
    </row>
    <row r="399" spans="1:8" ht="38.25">
      <c r="A399" s="6">
        <v>391</v>
      </c>
      <c r="B399" s="6" t="s">
        <v>450</v>
      </c>
      <c r="C399" s="7" t="s">
        <v>330</v>
      </c>
      <c r="D399" s="6">
        <v>244</v>
      </c>
      <c r="E399" s="8" t="s">
        <v>471</v>
      </c>
      <c r="F399" s="31">
        <v>689.4</v>
      </c>
      <c r="G399" s="12">
        <v>689.4</v>
      </c>
      <c r="H399" s="13">
        <f t="shared" si="6"/>
        <v>100</v>
      </c>
    </row>
    <row r="400" spans="1:8" ht="25.5">
      <c r="A400" s="6">
        <v>392</v>
      </c>
      <c r="B400" s="6" t="s">
        <v>450</v>
      </c>
      <c r="C400" s="7" t="s">
        <v>332</v>
      </c>
      <c r="D400" s="6"/>
      <c r="E400" s="8" t="s">
        <v>329</v>
      </c>
      <c r="F400" s="31">
        <v>3521.3</v>
      </c>
      <c r="G400" s="12">
        <f>G401+G402</f>
        <v>3521.3</v>
      </c>
      <c r="H400" s="13">
        <f t="shared" si="6"/>
        <v>100</v>
      </c>
    </row>
    <row r="401" spans="1:8" ht="38.25">
      <c r="A401" s="6">
        <v>393</v>
      </c>
      <c r="B401" s="6" t="s">
        <v>450</v>
      </c>
      <c r="C401" s="7" t="s">
        <v>332</v>
      </c>
      <c r="D401" s="6">
        <v>244</v>
      </c>
      <c r="E401" s="8" t="s">
        <v>471</v>
      </c>
      <c r="F401" s="31">
        <v>2610.9</v>
      </c>
      <c r="G401" s="12">
        <v>2610.9</v>
      </c>
      <c r="H401" s="13">
        <f t="shared" si="6"/>
        <v>100</v>
      </c>
    </row>
    <row r="402" spans="1:8" ht="25.5">
      <c r="A402" s="6">
        <v>394</v>
      </c>
      <c r="B402" s="6"/>
      <c r="C402" s="7"/>
      <c r="D402" s="6">
        <v>622</v>
      </c>
      <c r="E402" s="8" t="s">
        <v>393</v>
      </c>
      <c r="F402" s="31">
        <v>910.4</v>
      </c>
      <c r="G402" s="12">
        <v>910.4</v>
      </c>
      <c r="H402" s="13">
        <f t="shared" si="6"/>
        <v>100</v>
      </c>
    </row>
    <row r="403" spans="1:8" ht="63.75">
      <c r="A403" s="9">
        <v>395</v>
      </c>
      <c r="B403" s="9" t="s">
        <v>450</v>
      </c>
      <c r="C403" s="3" t="s">
        <v>280</v>
      </c>
      <c r="D403" s="9"/>
      <c r="E403" s="10" t="s">
        <v>281</v>
      </c>
      <c r="F403" s="32">
        <v>108.3</v>
      </c>
      <c r="G403" s="14">
        <f>G404</f>
        <v>108.3</v>
      </c>
      <c r="H403" s="15">
        <f t="shared" si="6"/>
        <v>100</v>
      </c>
    </row>
    <row r="404" spans="1:8" ht="25.5">
      <c r="A404" s="6">
        <v>396</v>
      </c>
      <c r="B404" s="7" t="s">
        <v>450</v>
      </c>
      <c r="C404" s="7" t="s">
        <v>282</v>
      </c>
      <c r="D404" s="7"/>
      <c r="E404" s="8" t="s">
        <v>283</v>
      </c>
      <c r="F404" s="31">
        <v>108.3</v>
      </c>
      <c r="G404" s="12">
        <f>G405</f>
        <v>108.3</v>
      </c>
      <c r="H404" s="13">
        <f t="shared" si="6"/>
        <v>100</v>
      </c>
    </row>
    <row r="405" spans="1:8" ht="38.25">
      <c r="A405" s="6">
        <v>397</v>
      </c>
      <c r="B405" s="7" t="s">
        <v>450</v>
      </c>
      <c r="C405" s="7" t="s">
        <v>282</v>
      </c>
      <c r="D405" s="7">
        <v>240</v>
      </c>
      <c r="E405" s="8" t="s">
        <v>470</v>
      </c>
      <c r="F405" s="31">
        <v>108.3</v>
      </c>
      <c r="G405" s="12">
        <f>G406+G407</f>
        <v>108.3</v>
      </c>
      <c r="H405" s="13">
        <f t="shared" si="6"/>
        <v>100</v>
      </c>
    </row>
    <row r="406" spans="1:8" ht="38.25">
      <c r="A406" s="6">
        <v>398</v>
      </c>
      <c r="B406" s="6"/>
      <c r="C406" s="7"/>
      <c r="D406" s="7">
        <v>242</v>
      </c>
      <c r="E406" s="8" t="s">
        <v>87</v>
      </c>
      <c r="F406" s="31">
        <v>95.2</v>
      </c>
      <c r="G406" s="12">
        <v>95.2</v>
      </c>
      <c r="H406" s="13">
        <f t="shared" si="6"/>
        <v>100</v>
      </c>
    </row>
    <row r="407" spans="1:8" ht="38.25">
      <c r="A407" s="6">
        <v>399</v>
      </c>
      <c r="B407" s="6"/>
      <c r="C407" s="7"/>
      <c r="D407" s="7">
        <v>244</v>
      </c>
      <c r="E407" s="8" t="s">
        <v>471</v>
      </c>
      <c r="F407" s="31">
        <v>13.1</v>
      </c>
      <c r="G407" s="12">
        <v>13.1</v>
      </c>
      <c r="H407" s="13">
        <f t="shared" si="6"/>
        <v>100</v>
      </c>
    </row>
    <row r="408" spans="1:8" ht="16.5" customHeight="1">
      <c r="A408" s="9">
        <v>400</v>
      </c>
      <c r="B408" s="9" t="s">
        <v>452</v>
      </c>
      <c r="C408" s="27"/>
      <c r="D408" s="10"/>
      <c r="E408" s="10" t="s">
        <v>453</v>
      </c>
      <c r="F408" s="32">
        <v>7545.5</v>
      </c>
      <c r="G408" s="14">
        <f>G409</f>
        <v>7545.5</v>
      </c>
      <c r="H408" s="15">
        <f t="shared" si="6"/>
        <v>100</v>
      </c>
    </row>
    <row r="409" spans="1:8" ht="51">
      <c r="A409" s="6">
        <v>401</v>
      </c>
      <c r="B409" s="6" t="s">
        <v>452</v>
      </c>
      <c r="C409" s="7" t="s">
        <v>484</v>
      </c>
      <c r="D409" s="6"/>
      <c r="E409" s="8" t="s">
        <v>327</v>
      </c>
      <c r="F409" s="31">
        <v>7545.5</v>
      </c>
      <c r="G409" s="12">
        <f>G410</f>
        <v>7545.5</v>
      </c>
      <c r="H409" s="13">
        <f t="shared" si="6"/>
        <v>100</v>
      </c>
    </row>
    <row r="410" spans="1:8" ht="63.75">
      <c r="A410" s="9">
        <v>402</v>
      </c>
      <c r="B410" s="9" t="s">
        <v>452</v>
      </c>
      <c r="C410" s="3" t="s">
        <v>333</v>
      </c>
      <c r="D410" s="9"/>
      <c r="E410" s="10" t="s">
        <v>334</v>
      </c>
      <c r="F410" s="32">
        <v>7545.5</v>
      </c>
      <c r="G410" s="14">
        <f>G411+G416+G427+G432</f>
        <v>7545.5</v>
      </c>
      <c r="H410" s="15">
        <f t="shared" si="6"/>
        <v>100</v>
      </c>
    </row>
    <row r="411" spans="1:8" ht="25.5">
      <c r="A411" s="6">
        <v>403</v>
      </c>
      <c r="B411" s="6" t="s">
        <v>452</v>
      </c>
      <c r="C411" s="7" t="s">
        <v>335</v>
      </c>
      <c r="D411" s="6"/>
      <c r="E411" s="8" t="s">
        <v>84</v>
      </c>
      <c r="F411" s="31">
        <v>2446.7</v>
      </c>
      <c r="G411" s="12">
        <f>G412+G415</f>
        <v>2446.7000000000003</v>
      </c>
      <c r="H411" s="13">
        <f t="shared" si="6"/>
        <v>100.00000000000003</v>
      </c>
    </row>
    <row r="412" spans="1:8" ht="25.5">
      <c r="A412" s="6">
        <v>404</v>
      </c>
      <c r="B412" s="7" t="s">
        <v>452</v>
      </c>
      <c r="C412" s="7" t="s">
        <v>335</v>
      </c>
      <c r="D412" s="6">
        <v>120</v>
      </c>
      <c r="E412" s="8" t="s">
        <v>85</v>
      </c>
      <c r="F412" s="31">
        <v>2287.4</v>
      </c>
      <c r="G412" s="12">
        <f>G413+G414</f>
        <v>2287.4</v>
      </c>
      <c r="H412" s="13">
        <f t="shared" si="6"/>
        <v>100</v>
      </c>
    </row>
    <row r="413" spans="1:8" ht="38.25">
      <c r="A413" s="6">
        <v>405</v>
      </c>
      <c r="B413" s="7"/>
      <c r="C413" s="7"/>
      <c r="D413" s="7">
        <v>121</v>
      </c>
      <c r="E413" s="11" t="s">
        <v>467</v>
      </c>
      <c r="F413" s="31">
        <v>2285</v>
      </c>
      <c r="G413" s="12">
        <v>2285</v>
      </c>
      <c r="H413" s="13">
        <f t="shared" si="6"/>
        <v>100</v>
      </c>
    </row>
    <row r="414" spans="1:8" ht="38.25">
      <c r="A414" s="6">
        <v>406</v>
      </c>
      <c r="B414" s="7"/>
      <c r="C414" s="7"/>
      <c r="D414" s="7">
        <v>122</v>
      </c>
      <c r="E414" s="11" t="s">
        <v>473</v>
      </c>
      <c r="F414" s="31">
        <v>2.4</v>
      </c>
      <c r="G414" s="12">
        <v>2.4</v>
      </c>
      <c r="H414" s="13">
        <f t="shared" si="6"/>
        <v>100</v>
      </c>
    </row>
    <row r="415" spans="1:8" ht="38.25">
      <c r="A415" s="6">
        <v>407</v>
      </c>
      <c r="B415" s="7" t="s">
        <v>452</v>
      </c>
      <c r="C415" s="7" t="s">
        <v>335</v>
      </c>
      <c r="D415" s="6">
        <v>244</v>
      </c>
      <c r="E415" s="8" t="s">
        <v>471</v>
      </c>
      <c r="F415" s="31">
        <v>159.3</v>
      </c>
      <c r="G415" s="12">
        <v>159.3</v>
      </c>
      <c r="H415" s="13">
        <f t="shared" si="6"/>
        <v>100</v>
      </c>
    </row>
    <row r="416" spans="1:8" ht="25.5">
      <c r="A416" s="6">
        <v>408</v>
      </c>
      <c r="B416" s="6" t="s">
        <v>452</v>
      </c>
      <c r="C416" s="7" t="s">
        <v>336</v>
      </c>
      <c r="D416" s="6"/>
      <c r="E416" s="8" t="s">
        <v>337</v>
      </c>
      <c r="F416" s="31">
        <v>2741.9</v>
      </c>
      <c r="G416" s="12">
        <f>G417+G420+G424</f>
        <v>2741.9000000000005</v>
      </c>
      <c r="H416" s="13">
        <f t="shared" si="6"/>
        <v>100.00000000000003</v>
      </c>
    </row>
    <row r="417" spans="1:8" ht="25.5">
      <c r="A417" s="6">
        <v>409</v>
      </c>
      <c r="B417" s="6" t="s">
        <v>452</v>
      </c>
      <c r="C417" s="7" t="s">
        <v>336</v>
      </c>
      <c r="D417" s="6">
        <v>110</v>
      </c>
      <c r="E417" s="8" t="s">
        <v>392</v>
      </c>
      <c r="F417" s="31">
        <v>2250.8</v>
      </c>
      <c r="G417" s="12">
        <f>G418+G419</f>
        <v>2250.8</v>
      </c>
      <c r="H417" s="13">
        <f t="shared" si="6"/>
        <v>100</v>
      </c>
    </row>
    <row r="418" spans="1:8" ht="38.25">
      <c r="A418" s="6">
        <v>410</v>
      </c>
      <c r="B418" s="6"/>
      <c r="C418" s="7"/>
      <c r="D418" s="6">
        <v>111</v>
      </c>
      <c r="E418" s="8" t="s">
        <v>483</v>
      </c>
      <c r="F418" s="31">
        <v>2240.8</v>
      </c>
      <c r="G418" s="12">
        <v>2240.8</v>
      </c>
      <c r="H418" s="13">
        <f t="shared" si="6"/>
        <v>100</v>
      </c>
    </row>
    <row r="419" spans="1:8" ht="38.25">
      <c r="A419" s="6">
        <v>411</v>
      </c>
      <c r="B419" s="6"/>
      <c r="C419" s="7"/>
      <c r="D419" s="6">
        <v>112</v>
      </c>
      <c r="E419" s="8" t="s">
        <v>154</v>
      </c>
      <c r="F419" s="31">
        <v>10</v>
      </c>
      <c r="G419" s="12">
        <v>10</v>
      </c>
      <c r="H419" s="13">
        <f t="shared" si="6"/>
        <v>100</v>
      </c>
    </row>
    <row r="420" spans="1:8" ht="38.25">
      <c r="A420" s="6">
        <v>412</v>
      </c>
      <c r="B420" s="6" t="s">
        <v>452</v>
      </c>
      <c r="C420" s="7" t="s">
        <v>336</v>
      </c>
      <c r="D420" s="6">
        <v>240</v>
      </c>
      <c r="E420" s="8" t="s">
        <v>86</v>
      </c>
      <c r="F420" s="31">
        <v>488.8</v>
      </c>
      <c r="G420" s="12">
        <f>G421+G422+G423</f>
        <v>488.79999999999995</v>
      </c>
      <c r="H420" s="13">
        <f t="shared" si="6"/>
        <v>99.99999999999999</v>
      </c>
    </row>
    <row r="421" spans="1:8" ht="38.25">
      <c r="A421" s="6">
        <v>413</v>
      </c>
      <c r="B421" s="6"/>
      <c r="C421" s="7"/>
      <c r="D421" s="6">
        <v>242</v>
      </c>
      <c r="E421" s="8" t="s">
        <v>87</v>
      </c>
      <c r="F421" s="31">
        <v>303.9</v>
      </c>
      <c r="G421" s="12">
        <v>303.9</v>
      </c>
      <c r="H421" s="13">
        <f>G421/F421*100</f>
        <v>100</v>
      </c>
    </row>
    <row r="422" spans="1:8" ht="38.25">
      <c r="A422" s="6">
        <v>414</v>
      </c>
      <c r="B422" s="6"/>
      <c r="C422" s="7"/>
      <c r="D422" s="6">
        <v>243</v>
      </c>
      <c r="E422" s="8" t="s">
        <v>358</v>
      </c>
      <c r="F422" s="31">
        <v>1.4</v>
      </c>
      <c r="G422" s="17">
        <v>1.4</v>
      </c>
      <c r="H422" s="13">
        <f t="shared" si="6"/>
        <v>100</v>
      </c>
    </row>
    <row r="423" spans="1:8" ht="38.25">
      <c r="A423" s="6">
        <v>415</v>
      </c>
      <c r="B423" s="6"/>
      <c r="C423" s="7"/>
      <c r="D423" s="6">
        <v>244</v>
      </c>
      <c r="E423" s="8" t="s">
        <v>471</v>
      </c>
      <c r="F423" s="31">
        <v>183.5</v>
      </c>
      <c r="G423" s="17">
        <v>183.5</v>
      </c>
      <c r="H423" s="13">
        <f t="shared" si="6"/>
        <v>100</v>
      </c>
    </row>
    <row r="424" spans="1:8" ht="12.75">
      <c r="A424" s="6">
        <v>416</v>
      </c>
      <c r="B424" s="6" t="s">
        <v>452</v>
      </c>
      <c r="C424" s="7" t="s">
        <v>336</v>
      </c>
      <c r="D424" s="6">
        <v>850</v>
      </c>
      <c r="E424" s="8" t="s">
        <v>96</v>
      </c>
      <c r="F424" s="31">
        <v>2.3</v>
      </c>
      <c r="G424" s="17">
        <f>G425+G426</f>
        <v>2.3000000000000003</v>
      </c>
      <c r="H424" s="13">
        <f t="shared" si="6"/>
        <v>100.00000000000003</v>
      </c>
    </row>
    <row r="425" spans="1:8" ht="25.5">
      <c r="A425" s="6">
        <v>417</v>
      </c>
      <c r="B425" s="6"/>
      <c r="C425" s="7"/>
      <c r="D425" s="6">
        <v>851</v>
      </c>
      <c r="E425" s="8" t="s">
        <v>361</v>
      </c>
      <c r="F425" s="31">
        <v>0.2</v>
      </c>
      <c r="G425" s="17">
        <v>0.2</v>
      </c>
      <c r="H425" s="13">
        <f t="shared" si="6"/>
        <v>100</v>
      </c>
    </row>
    <row r="426" spans="1:8" ht="12.75">
      <c r="A426" s="6">
        <v>418</v>
      </c>
      <c r="B426" s="6"/>
      <c r="C426" s="7"/>
      <c r="D426" s="6">
        <v>852</v>
      </c>
      <c r="E426" s="8" t="s">
        <v>474</v>
      </c>
      <c r="F426" s="31">
        <v>2.1</v>
      </c>
      <c r="G426" s="17">
        <v>2.1</v>
      </c>
      <c r="H426" s="13">
        <f t="shared" si="6"/>
        <v>100</v>
      </c>
    </row>
    <row r="427" spans="1:8" ht="25.5">
      <c r="A427" s="6">
        <v>419</v>
      </c>
      <c r="B427" s="6" t="s">
        <v>452</v>
      </c>
      <c r="C427" s="7" t="s">
        <v>338</v>
      </c>
      <c r="D427" s="6"/>
      <c r="E427" s="8" t="s">
        <v>339</v>
      </c>
      <c r="F427" s="31">
        <v>2101</v>
      </c>
      <c r="G427" s="17">
        <f>G428+G429</f>
        <v>2101</v>
      </c>
      <c r="H427" s="13">
        <f t="shared" si="6"/>
        <v>100</v>
      </c>
    </row>
    <row r="428" spans="1:8" ht="38.25">
      <c r="A428" s="6">
        <v>420</v>
      </c>
      <c r="B428" s="6" t="s">
        <v>452</v>
      </c>
      <c r="C428" s="7" t="s">
        <v>338</v>
      </c>
      <c r="D428" s="6">
        <v>111</v>
      </c>
      <c r="E428" s="8" t="s">
        <v>483</v>
      </c>
      <c r="F428" s="31">
        <v>1979.2</v>
      </c>
      <c r="G428" s="17">
        <v>1979.2</v>
      </c>
      <c r="H428" s="13">
        <f t="shared" si="6"/>
        <v>100</v>
      </c>
    </row>
    <row r="429" spans="1:8" ht="38.25">
      <c r="A429" s="6">
        <v>421</v>
      </c>
      <c r="B429" s="6" t="s">
        <v>452</v>
      </c>
      <c r="C429" s="7" t="s">
        <v>338</v>
      </c>
      <c r="D429" s="6">
        <v>240</v>
      </c>
      <c r="E429" s="8" t="s">
        <v>86</v>
      </c>
      <c r="F429" s="31">
        <v>121.8</v>
      </c>
      <c r="G429" s="17">
        <f>G430+G431</f>
        <v>121.8</v>
      </c>
      <c r="H429" s="13">
        <f t="shared" si="6"/>
        <v>100</v>
      </c>
    </row>
    <row r="430" spans="1:8" ht="38.25">
      <c r="A430" s="6">
        <v>422</v>
      </c>
      <c r="B430" s="6"/>
      <c r="C430" s="7"/>
      <c r="D430" s="6">
        <v>242</v>
      </c>
      <c r="E430" s="8" t="s">
        <v>87</v>
      </c>
      <c r="F430" s="31">
        <v>111.6</v>
      </c>
      <c r="G430" s="17">
        <v>111.6</v>
      </c>
      <c r="H430" s="13">
        <f aca="true" t="shared" si="7" ref="H430:H493">G430/F430*100</f>
        <v>100</v>
      </c>
    </row>
    <row r="431" spans="1:8" ht="38.25">
      <c r="A431" s="6">
        <v>423</v>
      </c>
      <c r="B431" s="6"/>
      <c r="C431" s="7"/>
      <c r="D431" s="6">
        <v>244</v>
      </c>
      <c r="E431" s="8" t="s">
        <v>471</v>
      </c>
      <c r="F431" s="31">
        <v>10.2</v>
      </c>
      <c r="G431" s="17">
        <v>10.2</v>
      </c>
      <c r="H431" s="13">
        <f t="shared" si="7"/>
        <v>100</v>
      </c>
    </row>
    <row r="432" spans="1:8" ht="89.25">
      <c r="A432" s="6">
        <v>424</v>
      </c>
      <c r="B432" s="6" t="s">
        <v>452</v>
      </c>
      <c r="C432" s="7" t="s">
        <v>340</v>
      </c>
      <c r="D432" s="6"/>
      <c r="E432" s="8" t="s">
        <v>341</v>
      </c>
      <c r="F432" s="31">
        <v>255.9</v>
      </c>
      <c r="G432" s="17">
        <f>G433+G434</f>
        <v>255.9</v>
      </c>
      <c r="H432" s="13">
        <f t="shared" si="7"/>
        <v>100</v>
      </c>
    </row>
    <row r="433" spans="1:8" ht="38.25">
      <c r="A433" s="6">
        <v>425</v>
      </c>
      <c r="B433" s="6" t="s">
        <v>452</v>
      </c>
      <c r="C433" s="7" t="s">
        <v>340</v>
      </c>
      <c r="D433" s="6">
        <v>244</v>
      </c>
      <c r="E433" s="8" t="s">
        <v>471</v>
      </c>
      <c r="F433" s="31">
        <v>155.9</v>
      </c>
      <c r="G433" s="17">
        <v>155.9</v>
      </c>
      <c r="H433" s="13">
        <f t="shared" si="7"/>
        <v>100</v>
      </c>
    </row>
    <row r="434" spans="1:8" ht="12.75">
      <c r="A434" s="6">
        <v>426</v>
      </c>
      <c r="B434" s="6" t="s">
        <v>452</v>
      </c>
      <c r="C434" s="7" t="s">
        <v>340</v>
      </c>
      <c r="D434" s="6">
        <v>360</v>
      </c>
      <c r="E434" s="8" t="s">
        <v>342</v>
      </c>
      <c r="F434" s="31">
        <v>100</v>
      </c>
      <c r="G434" s="17">
        <v>100</v>
      </c>
      <c r="H434" s="13">
        <f t="shared" si="7"/>
        <v>100</v>
      </c>
    </row>
    <row r="435" spans="1:8" ht="12.75">
      <c r="A435" s="6">
        <v>427</v>
      </c>
      <c r="B435" s="6" t="s">
        <v>454</v>
      </c>
      <c r="C435" s="7"/>
      <c r="D435" s="6"/>
      <c r="E435" s="6" t="s">
        <v>455</v>
      </c>
      <c r="F435" s="31">
        <v>5087</v>
      </c>
      <c r="G435" s="17">
        <f>G436</f>
        <v>5087</v>
      </c>
      <c r="H435" s="13">
        <f t="shared" si="7"/>
        <v>100</v>
      </c>
    </row>
    <row r="436" spans="1:8" ht="12.75">
      <c r="A436" s="9">
        <v>428</v>
      </c>
      <c r="B436" s="9" t="s">
        <v>343</v>
      </c>
      <c r="C436" s="3"/>
      <c r="D436" s="9"/>
      <c r="E436" s="10" t="s">
        <v>344</v>
      </c>
      <c r="F436" s="32">
        <v>5087</v>
      </c>
      <c r="G436" s="18">
        <f>G437</f>
        <v>5087</v>
      </c>
      <c r="H436" s="15">
        <f t="shared" si="7"/>
        <v>100</v>
      </c>
    </row>
    <row r="437" spans="1:8" ht="38.25">
      <c r="A437" s="6">
        <v>429</v>
      </c>
      <c r="B437" s="6" t="s">
        <v>343</v>
      </c>
      <c r="C437" s="7" t="s">
        <v>345</v>
      </c>
      <c r="D437" s="6"/>
      <c r="E437" s="8" t="s">
        <v>111</v>
      </c>
      <c r="F437" s="31">
        <v>5087</v>
      </c>
      <c r="G437" s="17">
        <f>G438</f>
        <v>5087</v>
      </c>
      <c r="H437" s="13">
        <f t="shared" si="7"/>
        <v>100</v>
      </c>
    </row>
    <row r="438" spans="1:8" ht="38.25">
      <c r="A438" s="9">
        <v>430</v>
      </c>
      <c r="B438" s="9" t="s">
        <v>343</v>
      </c>
      <c r="C438" s="3" t="s">
        <v>346</v>
      </c>
      <c r="D438" s="9"/>
      <c r="E438" s="10" t="s">
        <v>347</v>
      </c>
      <c r="F438" s="32">
        <v>5087</v>
      </c>
      <c r="G438" s="18">
        <f>G439+G441+G443+G445+G447+G449+G451+G453+G455</f>
        <v>5087</v>
      </c>
      <c r="H438" s="15">
        <f t="shared" si="7"/>
        <v>100</v>
      </c>
    </row>
    <row r="439" spans="1:8" ht="25.5">
      <c r="A439" s="6">
        <v>431</v>
      </c>
      <c r="B439" s="6" t="s">
        <v>343</v>
      </c>
      <c r="C439" s="7" t="s">
        <v>348</v>
      </c>
      <c r="D439" s="10"/>
      <c r="E439" s="8" t="s">
        <v>349</v>
      </c>
      <c r="F439" s="31">
        <v>282.2</v>
      </c>
      <c r="G439" s="17">
        <f>G440</f>
        <v>282.2</v>
      </c>
      <c r="H439" s="13">
        <f t="shared" si="7"/>
        <v>100</v>
      </c>
    </row>
    <row r="440" spans="1:8" ht="38.25">
      <c r="A440" s="6">
        <v>432</v>
      </c>
      <c r="B440" s="6" t="s">
        <v>343</v>
      </c>
      <c r="C440" s="7" t="s">
        <v>348</v>
      </c>
      <c r="D440" s="6">
        <v>244</v>
      </c>
      <c r="E440" s="8" t="s">
        <v>471</v>
      </c>
      <c r="F440" s="31">
        <v>282.2</v>
      </c>
      <c r="G440" s="17">
        <v>282.2</v>
      </c>
      <c r="H440" s="13">
        <f t="shared" si="7"/>
        <v>100</v>
      </c>
    </row>
    <row r="441" spans="1:8" ht="38.25">
      <c r="A441" s="6">
        <v>433</v>
      </c>
      <c r="B441" s="6" t="s">
        <v>343</v>
      </c>
      <c r="C441" s="7" t="s">
        <v>350</v>
      </c>
      <c r="D441" s="6"/>
      <c r="E441" s="8" t="s">
        <v>351</v>
      </c>
      <c r="F441" s="31">
        <v>43.8</v>
      </c>
      <c r="G441" s="17">
        <f>G442</f>
        <v>43.8</v>
      </c>
      <c r="H441" s="13">
        <f t="shared" si="7"/>
        <v>100</v>
      </c>
    </row>
    <row r="442" spans="1:8" ht="12.75">
      <c r="A442" s="6">
        <v>434</v>
      </c>
      <c r="B442" s="6" t="s">
        <v>343</v>
      </c>
      <c r="C442" s="7" t="s">
        <v>350</v>
      </c>
      <c r="D442" s="6">
        <v>540</v>
      </c>
      <c r="E442" s="8" t="s">
        <v>427</v>
      </c>
      <c r="F442" s="31">
        <v>43.8</v>
      </c>
      <c r="G442" s="17">
        <v>43.8</v>
      </c>
      <c r="H442" s="13">
        <f t="shared" si="7"/>
        <v>100</v>
      </c>
    </row>
    <row r="443" spans="1:8" ht="38.25">
      <c r="A443" s="6">
        <v>435</v>
      </c>
      <c r="B443" s="6" t="s">
        <v>343</v>
      </c>
      <c r="C443" s="7" t="s">
        <v>352</v>
      </c>
      <c r="D443" s="6"/>
      <c r="E443" s="8" t="s">
        <v>353</v>
      </c>
      <c r="F443" s="31">
        <v>100</v>
      </c>
      <c r="G443" s="17">
        <f>G444</f>
        <v>100</v>
      </c>
      <c r="H443" s="13">
        <f t="shared" si="7"/>
        <v>100</v>
      </c>
    </row>
    <row r="444" spans="1:8" ht="12.75">
      <c r="A444" s="6">
        <v>436</v>
      </c>
      <c r="B444" s="6" t="s">
        <v>343</v>
      </c>
      <c r="C444" s="7" t="s">
        <v>352</v>
      </c>
      <c r="D444" s="6">
        <v>540</v>
      </c>
      <c r="E444" s="8" t="s">
        <v>427</v>
      </c>
      <c r="F444" s="31">
        <v>100</v>
      </c>
      <c r="G444" s="17">
        <v>100</v>
      </c>
      <c r="H444" s="13">
        <f t="shared" si="7"/>
        <v>100</v>
      </c>
    </row>
    <row r="445" spans="1:8" ht="38.25">
      <c r="A445" s="6">
        <v>437</v>
      </c>
      <c r="B445" s="6" t="s">
        <v>343</v>
      </c>
      <c r="C445" s="7" t="s">
        <v>0</v>
      </c>
      <c r="D445" s="6"/>
      <c r="E445" s="8" t="s">
        <v>1</v>
      </c>
      <c r="F445" s="31">
        <v>150</v>
      </c>
      <c r="G445" s="17">
        <f>G446</f>
        <v>150</v>
      </c>
      <c r="H445" s="13">
        <f t="shared" si="7"/>
        <v>100</v>
      </c>
    </row>
    <row r="446" spans="1:8" ht="12.75">
      <c r="A446" s="6">
        <v>438</v>
      </c>
      <c r="B446" s="6" t="s">
        <v>343</v>
      </c>
      <c r="C446" s="7" t="s">
        <v>0</v>
      </c>
      <c r="D446" s="6">
        <v>540</v>
      </c>
      <c r="E446" s="8" t="s">
        <v>427</v>
      </c>
      <c r="F446" s="31">
        <v>150</v>
      </c>
      <c r="G446" s="17">
        <v>150</v>
      </c>
      <c r="H446" s="13">
        <f t="shared" si="7"/>
        <v>100</v>
      </c>
    </row>
    <row r="447" spans="1:8" ht="38.25">
      <c r="A447" s="6">
        <v>439</v>
      </c>
      <c r="B447" s="6" t="s">
        <v>343</v>
      </c>
      <c r="C447" s="7" t="s">
        <v>2</v>
      </c>
      <c r="D447" s="10"/>
      <c r="E447" s="8" t="s">
        <v>3</v>
      </c>
      <c r="F447" s="31">
        <v>419.7</v>
      </c>
      <c r="G447" s="17">
        <f>G448</f>
        <v>419.7</v>
      </c>
      <c r="H447" s="13">
        <f t="shared" si="7"/>
        <v>100</v>
      </c>
    </row>
    <row r="448" spans="1:8" ht="12.75">
      <c r="A448" s="6">
        <v>440</v>
      </c>
      <c r="B448" s="6" t="s">
        <v>343</v>
      </c>
      <c r="C448" s="7" t="s">
        <v>2</v>
      </c>
      <c r="D448" s="6">
        <v>540</v>
      </c>
      <c r="E448" s="8" t="s">
        <v>427</v>
      </c>
      <c r="F448" s="31">
        <v>419.7</v>
      </c>
      <c r="G448" s="17">
        <v>419.7</v>
      </c>
      <c r="H448" s="13">
        <f t="shared" si="7"/>
        <v>100</v>
      </c>
    </row>
    <row r="449" spans="1:8" ht="27.75" customHeight="1">
      <c r="A449" s="6">
        <v>441</v>
      </c>
      <c r="B449" s="6" t="s">
        <v>343</v>
      </c>
      <c r="C449" s="7" t="s">
        <v>4</v>
      </c>
      <c r="D449" s="7"/>
      <c r="E449" s="8" t="s">
        <v>5</v>
      </c>
      <c r="F449" s="31">
        <v>120</v>
      </c>
      <c r="G449" s="17">
        <f>G450</f>
        <v>120</v>
      </c>
      <c r="H449" s="13">
        <f t="shared" si="7"/>
        <v>100</v>
      </c>
    </row>
    <row r="450" spans="1:8" ht="12.75">
      <c r="A450" s="6">
        <v>442</v>
      </c>
      <c r="B450" s="6" t="s">
        <v>343</v>
      </c>
      <c r="C450" s="7" t="s">
        <v>4</v>
      </c>
      <c r="D450" s="6">
        <v>540</v>
      </c>
      <c r="E450" s="8" t="s">
        <v>427</v>
      </c>
      <c r="F450" s="31">
        <v>120</v>
      </c>
      <c r="G450" s="17">
        <v>120</v>
      </c>
      <c r="H450" s="13">
        <f t="shared" si="7"/>
        <v>100</v>
      </c>
    </row>
    <row r="451" spans="1:8" ht="38.25">
      <c r="A451" s="6">
        <v>443</v>
      </c>
      <c r="B451" s="7" t="s">
        <v>343</v>
      </c>
      <c r="C451" s="7" t="s">
        <v>6</v>
      </c>
      <c r="D451" s="7"/>
      <c r="E451" s="11" t="s">
        <v>7</v>
      </c>
      <c r="F451" s="31">
        <v>1496.5</v>
      </c>
      <c r="G451" s="17">
        <f>G452</f>
        <v>1496.5</v>
      </c>
      <c r="H451" s="13">
        <f t="shared" si="7"/>
        <v>100</v>
      </c>
    </row>
    <row r="452" spans="1:8" ht="12.75">
      <c r="A452" s="6">
        <v>444</v>
      </c>
      <c r="B452" s="7" t="s">
        <v>343</v>
      </c>
      <c r="C452" s="7" t="s">
        <v>6</v>
      </c>
      <c r="D452" s="7">
        <v>540</v>
      </c>
      <c r="E452" s="11" t="s">
        <v>427</v>
      </c>
      <c r="F452" s="31">
        <v>1496.5</v>
      </c>
      <c r="G452" s="17">
        <v>1496.5</v>
      </c>
      <c r="H452" s="13">
        <f t="shared" si="7"/>
        <v>100</v>
      </c>
    </row>
    <row r="453" spans="1:8" ht="38.25">
      <c r="A453" s="6">
        <v>445</v>
      </c>
      <c r="B453" s="7" t="s">
        <v>343</v>
      </c>
      <c r="C453" s="7" t="s">
        <v>8</v>
      </c>
      <c r="D453" s="7"/>
      <c r="E453" s="11" t="s">
        <v>9</v>
      </c>
      <c r="F453" s="31">
        <v>200</v>
      </c>
      <c r="G453" s="17">
        <f>G454</f>
        <v>200</v>
      </c>
      <c r="H453" s="13">
        <f t="shared" si="7"/>
        <v>100</v>
      </c>
    </row>
    <row r="454" spans="1:8" ht="12.75">
      <c r="A454" s="6">
        <v>446</v>
      </c>
      <c r="B454" s="7" t="s">
        <v>343</v>
      </c>
      <c r="C454" s="7" t="s">
        <v>8</v>
      </c>
      <c r="D454" s="7">
        <v>540</v>
      </c>
      <c r="E454" s="11" t="s">
        <v>427</v>
      </c>
      <c r="F454" s="31">
        <v>200</v>
      </c>
      <c r="G454" s="17">
        <v>200</v>
      </c>
      <c r="H454" s="13">
        <f t="shared" si="7"/>
        <v>100</v>
      </c>
    </row>
    <row r="455" spans="1:8" ht="25.5">
      <c r="A455" s="6">
        <v>447</v>
      </c>
      <c r="B455" s="7" t="s">
        <v>343</v>
      </c>
      <c r="C455" s="7" t="s">
        <v>10</v>
      </c>
      <c r="D455" s="7"/>
      <c r="E455" s="11" t="s">
        <v>11</v>
      </c>
      <c r="F455" s="31">
        <v>2274.8</v>
      </c>
      <c r="G455" s="17">
        <f>G456</f>
        <v>2274.8</v>
      </c>
      <c r="H455" s="13">
        <f t="shared" si="7"/>
        <v>100</v>
      </c>
    </row>
    <row r="456" spans="1:8" ht="12.75">
      <c r="A456" s="6">
        <v>448</v>
      </c>
      <c r="B456" s="7" t="s">
        <v>343</v>
      </c>
      <c r="C456" s="7" t="s">
        <v>10</v>
      </c>
      <c r="D456" s="7">
        <v>540</v>
      </c>
      <c r="E456" s="11" t="s">
        <v>427</v>
      </c>
      <c r="F456" s="31">
        <v>2274.8</v>
      </c>
      <c r="G456" s="17">
        <v>2274.8</v>
      </c>
      <c r="H456" s="13">
        <f t="shared" si="7"/>
        <v>100</v>
      </c>
    </row>
    <row r="457" spans="1:8" ht="12.75">
      <c r="A457" s="6">
        <v>449</v>
      </c>
      <c r="B457" s="6" t="s">
        <v>456</v>
      </c>
      <c r="C457" s="7"/>
      <c r="D457" s="6"/>
      <c r="E457" s="6" t="s">
        <v>457</v>
      </c>
      <c r="F457" s="31">
        <v>195</v>
      </c>
      <c r="G457" s="17">
        <f>G458</f>
        <v>195</v>
      </c>
      <c r="H457" s="13">
        <f t="shared" si="7"/>
        <v>100</v>
      </c>
    </row>
    <row r="458" spans="1:8" ht="12.75">
      <c r="A458" s="9">
        <v>450</v>
      </c>
      <c r="B458" s="9" t="s">
        <v>458</v>
      </c>
      <c r="C458" s="27"/>
      <c r="D458" s="10"/>
      <c r="E458" s="10" t="s">
        <v>459</v>
      </c>
      <c r="F458" s="32">
        <v>195</v>
      </c>
      <c r="G458" s="18">
        <f>G459</f>
        <v>195</v>
      </c>
      <c r="H458" s="15">
        <f t="shared" si="7"/>
        <v>100</v>
      </c>
    </row>
    <row r="459" spans="1:8" ht="38.25">
      <c r="A459" s="6">
        <v>451</v>
      </c>
      <c r="B459" s="6" t="s">
        <v>458</v>
      </c>
      <c r="C459" s="7" t="s">
        <v>357</v>
      </c>
      <c r="D459" s="6"/>
      <c r="E459" s="8" t="s">
        <v>111</v>
      </c>
      <c r="F459" s="31">
        <v>195</v>
      </c>
      <c r="G459" s="17">
        <f>G460</f>
        <v>195</v>
      </c>
      <c r="H459" s="13">
        <f t="shared" si="7"/>
        <v>100</v>
      </c>
    </row>
    <row r="460" spans="1:8" ht="38.25">
      <c r="A460" s="9">
        <v>452</v>
      </c>
      <c r="B460" s="9" t="s">
        <v>458</v>
      </c>
      <c r="C460" s="3" t="s">
        <v>112</v>
      </c>
      <c r="D460" s="9"/>
      <c r="E460" s="10" t="s">
        <v>113</v>
      </c>
      <c r="F460" s="32">
        <v>195</v>
      </c>
      <c r="G460" s="18">
        <f>G461</f>
        <v>195</v>
      </c>
      <c r="H460" s="15">
        <f t="shared" si="7"/>
        <v>100</v>
      </c>
    </row>
    <row r="461" spans="1:8" ht="53.25" customHeight="1">
      <c r="A461" s="6">
        <v>453</v>
      </c>
      <c r="B461" s="6" t="s">
        <v>458</v>
      </c>
      <c r="C461" s="7" t="s">
        <v>12</v>
      </c>
      <c r="D461" s="6"/>
      <c r="E461" s="11" t="s">
        <v>13</v>
      </c>
      <c r="F461" s="31">
        <v>195</v>
      </c>
      <c r="G461" s="17">
        <f>G462</f>
        <v>195</v>
      </c>
      <c r="H461" s="13">
        <f t="shared" si="7"/>
        <v>100</v>
      </c>
    </row>
    <row r="462" spans="1:8" ht="38.25">
      <c r="A462" s="6">
        <v>454</v>
      </c>
      <c r="B462" s="6" t="s">
        <v>458</v>
      </c>
      <c r="C462" s="7" t="s">
        <v>12</v>
      </c>
      <c r="D462" s="6">
        <v>244</v>
      </c>
      <c r="E462" s="8" t="s">
        <v>471</v>
      </c>
      <c r="F462" s="31">
        <v>195</v>
      </c>
      <c r="G462" s="17">
        <v>195</v>
      </c>
      <c r="H462" s="13">
        <f t="shared" si="7"/>
        <v>100</v>
      </c>
    </row>
    <row r="463" spans="1:8" ht="12.75">
      <c r="A463" s="6">
        <v>455</v>
      </c>
      <c r="B463" s="6" t="s">
        <v>460</v>
      </c>
      <c r="C463" s="7"/>
      <c r="D463" s="6"/>
      <c r="E463" s="6" t="s">
        <v>461</v>
      </c>
      <c r="F463" s="31">
        <v>78578.4</v>
      </c>
      <c r="G463" s="17">
        <f>G464+G495</f>
        <v>69095.29999999999</v>
      </c>
      <c r="H463" s="13">
        <f t="shared" si="7"/>
        <v>87.93167078993717</v>
      </c>
    </row>
    <row r="464" spans="1:8" ht="12.75">
      <c r="A464" s="9">
        <v>456</v>
      </c>
      <c r="B464" s="9" t="s">
        <v>462</v>
      </c>
      <c r="C464" s="3"/>
      <c r="D464" s="9"/>
      <c r="E464" s="10" t="s">
        <v>463</v>
      </c>
      <c r="F464" s="32">
        <v>74147.5</v>
      </c>
      <c r="G464" s="18">
        <f>G465+G492</f>
        <v>64821.09999999999</v>
      </c>
      <c r="H464" s="15">
        <f t="shared" si="7"/>
        <v>87.42182811288309</v>
      </c>
    </row>
    <row r="465" spans="1:8" ht="38.25">
      <c r="A465" s="6">
        <v>457</v>
      </c>
      <c r="B465" s="6" t="s">
        <v>462</v>
      </c>
      <c r="C465" s="7" t="s">
        <v>357</v>
      </c>
      <c r="D465" s="6"/>
      <c r="E465" s="8" t="s">
        <v>111</v>
      </c>
      <c r="F465" s="31">
        <v>73988.1</v>
      </c>
      <c r="G465" s="17">
        <f>G466+G476+G485</f>
        <v>64661.59999999999</v>
      </c>
      <c r="H465" s="13">
        <f t="shared" si="7"/>
        <v>87.39459453614836</v>
      </c>
    </row>
    <row r="466" spans="1:8" ht="38.25">
      <c r="A466" s="9">
        <v>458</v>
      </c>
      <c r="B466" s="9" t="s">
        <v>462</v>
      </c>
      <c r="C466" s="3" t="s">
        <v>14</v>
      </c>
      <c r="D466" s="9"/>
      <c r="E466" s="10" t="s">
        <v>15</v>
      </c>
      <c r="F466" s="32">
        <v>54491</v>
      </c>
      <c r="G466" s="18">
        <f>G467+G470+G473</f>
        <v>47546.899999999994</v>
      </c>
      <c r="H466" s="15">
        <f t="shared" si="7"/>
        <v>87.25642766695417</v>
      </c>
    </row>
    <row r="467" spans="1:8" ht="51.75" customHeight="1">
      <c r="A467" s="6">
        <v>459</v>
      </c>
      <c r="B467" s="6" t="s">
        <v>462</v>
      </c>
      <c r="C467" s="7" t="s">
        <v>16</v>
      </c>
      <c r="D467" s="6"/>
      <c r="E467" s="8" t="s">
        <v>17</v>
      </c>
      <c r="F467" s="31">
        <v>2406</v>
      </c>
      <c r="G467" s="17">
        <f>G468+G469</f>
        <v>2020.2</v>
      </c>
      <c r="H467" s="13">
        <f t="shared" si="7"/>
        <v>83.96508728179552</v>
      </c>
    </row>
    <row r="468" spans="1:8" ht="38.25">
      <c r="A468" s="6">
        <v>460</v>
      </c>
      <c r="B468" s="6" t="s">
        <v>462</v>
      </c>
      <c r="C468" s="7" t="s">
        <v>16</v>
      </c>
      <c r="D468" s="6">
        <v>244</v>
      </c>
      <c r="E468" s="8" t="s">
        <v>471</v>
      </c>
      <c r="F468" s="31">
        <v>38</v>
      </c>
      <c r="G468" s="19">
        <v>20.4</v>
      </c>
      <c r="H468" s="13">
        <f t="shared" si="7"/>
        <v>53.68421052631579</v>
      </c>
    </row>
    <row r="469" spans="1:8" ht="38.25">
      <c r="A469" s="6">
        <v>461</v>
      </c>
      <c r="B469" s="6"/>
      <c r="C469" s="7"/>
      <c r="D469" s="6">
        <v>321</v>
      </c>
      <c r="E469" s="8" t="s">
        <v>481</v>
      </c>
      <c r="F469" s="31">
        <v>2368</v>
      </c>
      <c r="G469" s="19">
        <v>1999.8</v>
      </c>
      <c r="H469" s="13">
        <f t="shared" si="7"/>
        <v>84.4510135135135</v>
      </c>
    </row>
    <row r="470" spans="1:8" ht="63.75">
      <c r="A470" s="6">
        <v>462</v>
      </c>
      <c r="B470" s="6" t="s">
        <v>462</v>
      </c>
      <c r="C470" s="7" t="s">
        <v>18</v>
      </c>
      <c r="D470" s="6"/>
      <c r="E470" s="8" t="s">
        <v>19</v>
      </c>
      <c r="F470" s="31">
        <v>46983</v>
      </c>
      <c r="G470" s="19">
        <f>G471+G472</f>
        <v>41302.1</v>
      </c>
      <c r="H470" s="13">
        <f t="shared" si="7"/>
        <v>87.90860524019325</v>
      </c>
    </row>
    <row r="471" spans="1:8" ht="38.25">
      <c r="A471" s="6">
        <v>463</v>
      </c>
      <c r="B471" s="6" t="s">
        <v>462</v>
      </c>
      <c r="C471" s="7" t="s">
        <v>18</v>
      </c>
      <c r="D471" s="6">
        <v>244</v>
      </c>
      <c r="E471" s="8" t="s">
        <v>471</v>
      </c>
      <c r="F471" s="31">
        <v>548</v>
      </c>
      <c r="G471" s="19">
        <v>471</v>
      </c>
      <c r="H471" s="13">
        <f t="shared" si="7"/>
        <v>85.94890510948905</v>
      </c>
    </row>
    <row r="472" spans="1:8" ht="38.25">
      <c r="A472" s="6">
        <v>464</v>
      </c>
      <c r="B472" s="6"/>
      <c r="C472" s="7"/>
      <c r="D472" s="6">
        <v>321</v>
      </c>
      <c r="E472" s="8" t="s">
        <v>481</v>
      </c>
      <c r="F472" s="31">
        <v>46435</v>
      </c>
      <c r="G472" s="19">
        <v>40831.1</v>
      </c>
      <c r="H472" s="13">
        <f t="shared" si="7"/>
        <v>87.93173252934209</v>
      </c>
    </row>
    <row r="473" spans="1:8" ht="54" customHeight="1">
      <c r="A473" s="6">
        <v>465</v>
      </c>
      <c r="B473" s="6" t="s">
        <v>462</v>
      </c>
      <c r="C473" s="7" t="s">
        <v>20</v>
      </c>
      <c r="D473" s="6"/>
      <c r="E473" s="8" t="s">
        <v>21</v>
      </c>
      <c r="F473" s="31">
        <v>5102</v>
      </c>
      <c r="G473" s="19">
        <f>G474+G475</f>
        <v>4224.6</v>
      </c>
      <c r="H473" s="13">
        <f t="shared" si="7"/>
        <v>82.8028224225794</v>
      </c>
    </row>
    <row r="474" spans="1:8" ht="38.25">
      <c r="A474" s="6">
        <v>466</v>
      </c>
      <c r="B474" s="6" t="s">
        <v>462</v>
      </c>
      <c r="C474" s="7" t="s">
        <v>20</v>
      </c>
      <c r="D474" s="6">
        <v>244</v>
      </c>
      <c r="E474" s="8" t="s">
        <v>471</v>
      </c>
      <c r="F474" s="31">
        <v>82</v>
      </c>
      <c r="G474" s="19">
        <v>53.3</v>
      </c>
      <c r="H474" s="13">
        <f t="shared" si="7"/>
        <v>64.99999999999999</v>
      </c>
    </row>
    <row r="475" spans="1:8" ht="38.25">
      <c r="A475" s="6">
        <v>467</v>
      </c>
      <c r="B475" s="6"/>
      <c r="C475" s="7"/>
      <c r="D475" s="6">
        <v>321</v>
      </c>
      <c r="E475" s="8" t="s">
        <v>481</v>
      </c>
      <c r="F475" s="31">
        <v>5020</v>
      </c>
      <c r="G475" s="19">
        <v>4171.3</v>
      </c>
      <c r="H475" s="13">
        <f t="shared" si="7"/>
        <v>83.09362549800797</v>
      </c>
    </row>
    <row r="476" spans="1:8" ht="25.5">
      <c r="A476" s="9">
        <v>468</v>
      </c>
      <c r="B476" s="9" t="s">
        <v>462</v>
      </c>
      <c r="C476" s="3" t="s">
        <v>215</v>
      </c>
      <c r="D476" s="9"/>
      <c r="E476" s="10" t="s">
        <v>216</v>
      </c>
      <c r="F476" s="32">
        <v>15821.6</v>
      </c>
      <c r="G476" s="20">
        <f>G477+G479+G481+G483</f>
        <v>15821.5</v>
      </c>
      <c r="H476" s="15">
        <f t="shared" si="7"/>
        <v>99.99936795267229</v>
      </c>
    </row>
    <row r="477" spans="1:8" ht="38.25">
      <c r="A477" s="6">
        <v>469</v>
      </c>
      <c r="B477" s="6" t="s">
        <v>462</v>
      </c>
      <c r="C477" s="7" t="s">
        <v>22</v>
      </c>
      <c r="D477" s="6"/>
      <c r="E477" s="8" t="s">
        <v>23</v>
      </c>
      <c r="F477" s="31">
        <v>692.7</v>
      </c>
      <c r="G477" s="19">
        <f>G478</f>
        <v>692.6</v>
      </c>
      <c r="H477" s="13">
        <f t="shared" si="7"/>
        <v>99.98556373610509</v>
      </c>
    </row>
    <row r="478" spans="1:8" ht="12.75">
      <c r="A478" s="6">
        <v>470</v>
      </c>
      <c r="B478" s="6" t="s">
        <v>462</v>
      </c>
      <c r="C478" s="7" t="s">
        <v>22</v>
      </c>
      <c r="D478" s="6">
        <v>322</v>
      </c>
      <c r="E478" s="8" t="s">
        <v>362</v>
      </c>
      <c r="F478" s="31">
        <v>692.7</v>
      </c>
      <c r="G478" s="19">
        <v>692.6</v>
      </c>
      <c r="H478" s="13">
        <f t="shared" si="7"/>
        <v>99.98556373610509</v>
      </c>
    </row>
    <row r="479" spans="1:8" ht="38.25">
      <c r="A479" s="6">
        <v>471</v>
      </c>
      <c r="B479" s="6" t="s">
        <v>462</v>
      </c>
      <c r="C479" s="7" t="s">
        <v>24</v>
      </c>
      <c r="D479" s="6"/>
      <c r="E479" s="8" t="s">
        <v>25</v>
      </c>
      <c r="F479" s="31">
        <v>2333.6</v>
      </c>
      <c r="G479" s="19">
        <f>G480</f>
        <v>2333.6</v>
      </c>
      <c r="H479" s="13">
        <f t="shared" si="7"/>
        <v>100</v>
      </c>
    </row>
    <row r="480" spans="1:8" ht="12.75">
      <c r="A480" s="6">
        <v>472</v>
      </c>
      <c r="B480" s="6" t="s">
        <v>462</v>
      </c>
      <c r="C480" s="7" t="s">
        <v>24</v>
      </c>
      <c r="D480" s="6">
        <v>322</v>
      </c>
      <c r="E480" s="8" t="s">
        <v>362</v>
      </c>
      <c r="F480" s="31">
        <v>2333.6</v>
      </c>
      <c r="G480" s="19">
        <v>2333.6</v>
      </c>
      <c r="H480" s="13">
        <f t="shared" si="7"/>
        <v>100</v>
      </c>
    </row>
    <row r="481" spans="1:8" ht="40.5" customHeight="1">
      <c r="A481" s="6">
        <v>473</v>
      </c>
      <c r="B481" s="6" t="s">
        <v>462</v>
      </c>
      <c r="C481" s="7" t="s">
        <v>26</v>
      </c>
      <c r="D481" s="6"/>
      <c r="E481" s="8" t="s">
        <v>27</v>
      </c>
      <c r="F481" s="31">
        <v>8532.1</v>
      </c>
      <c r="G481" s="19">
        <f>G482</f>
        <v>8532.1</v>
      </c>
      <c r="H481" s="13">
        <f t="shared" si="7"/>
        <v>100</v>
      </c>
    </row>
    <row r="482" spans="1:8" ht="12.75">
      <c r="A482" s="6">
        <v>474</v>
      </c>
      <c r="B482" s="6" t="s">
        <v>462</v>
      </c>
      <c r="C482" s="7" t="s">
        <v>26</v>
      </c>
      <c r="D482" s="6">
        <v>322</v>
      </c>
      <c r="E482" s="8" t="s">
        <v>362</v>
      </c>
      <c r="F482" s="31">
        <v>8532.1</v>
      </c>
      <c r="G482" s="19">
        <v>8532.1</v>
      </c>
      <c r="H482" s="13">
        <f t="shared" si="7"/>
        <v>100</v>
      </c>
    </row>
    <row r="483" spans="1:8" ht="51">
      <c r="A483" s="6">
        <v>475</v>
      </c>
      <c r="B483" s="6" t="s">
        <v>462</v>
      </c>
      <c r="C483" s="7" t="s">
        <v>230</v>
      </c>
      <c r="D483" s="6"/>
      <c r="E483" s="8" t="s">
        <v>231</v>
      </c>
      <c r="F483" s="31">
        <v>4263.2</v>
      </c>
      <c r="G483" s="19">
        <f>G484</f>
        <v>4263.2</v>
      </c>
      <c r="H483" s="13">
        <f t="shared" si="7"/>
        <v>100</v>
      </c>
    </row>
    <row r="484" spans="1:8" ht="12.75">
      <c r="A484" s="6">
        <v>476</v>
      </c>
      <c r="B484" s="6" t="s">
        <v>462</v>
      </c>
      <c r="C484" s="7" t="s">
        <v>230</v>
      </c>
      <c r="D484" s="6">
        <v>322</v>
      </c>
      <c r="E484" s="8" t="s">
        <v>362</v>
      </c>
      <c r="F484" s="31">
        <v>4263.2</v>
      </c>
      <c r="G484" s="19">
        <v>4263.2</v>
      </c>
      <c r="H484" s="13">
        <f t="shared" si="7"/>
        <v>100</v>
      </c>
    </row>
    <row r="485" spans="1:8" ht="25.5">
      <c r="A485" s="9">
        <v>477</v>
      </c>
      <c r="B485" s="9" t="s">
        <v>462</v>
      </c>
      <c r="C485" s="3" t="s">
        <v>28</v>
      </c>
      <c r="D485" s="9"/>
      <c r="E485" s="10" t="s">
        <v>29</v>
      </c>
      <c r="F485" s="32">
        <v>3675.5</v>
      </c>
      <c r="G485" s="20">
        <f>G486+G488+G490</f>
        <v>1293.1999999999998</v>
      </c>
      <c r="H485" s="15">
        <f t="shared" si="7"/>
        <v>35.184328662766966</v>
      </c>
    </row>
    <row r="486" spans="1:8" ht="38.25">
      <c r="A486" s="6">
        <v>478</v>
      </c>
      <c r="B486" s="6" t="s">
        <v>462</v>
      </c>
      <c r="C486" s="7" t="s">
        <v>30</v>
      </c>
      <c r="D486" s="6"/>
      <c r="E486" s="8" t="s">
        <v>31</v>
      </c>
      <c r="F486" s="31">
        <v>1869.9</v>
      </c>
      <c r="G486" s="19">
        <f>G487</f>
        <v>793.8</v>
      </c>
      <c r="H486" s="13">
        <f t="shared" si="7"/>
        <v>42.45146799294079</v>
      </c>
    </row>
    <row r="487" spans="1:8" ht="12.75">
      <c r="A487" s="6">
        <v>479</v>
      </c>
      <c r="B487" s="6" t="s">
        <v>462</v>
      </c>
      <c r="C487" s="7" t="s">
        <v>30</v>
      </c>
      <c r="D487" s="6">
        <v>322</v>
      </c>
      <c r="E487" s="8" t="s">
        <v>362</v>
      </c>
      <c r="F487" s="31">
        <v>1869.9</v>
      </c>
      <c r="G487" s="19">
        <v>793.8</v>
      </c>
      <c r="H487" s="13">
        <f t="shared" si="7"/>
        <v>42.45146799294079</v>
      </c>
    </row>
    <row r="488" spans="1:8" ht="38.25">
      <c r="A488" s="6">
        <v>480</v>
      </c>
      <c r="B488" s="6" t="s">
        <v>462</v>
      </c>
      <c r="C488" s="7" t="s">
        <v>32</v>
      </c>
      <c r="D488" s="6"/>
      <c r="E488" s="8" t="s">
        <v>363</v>
      </c>
      <c r="F488" s="31">
        <v>1330.4</v>
      </c>
      <c r="G488" s="19">
        <f>G489</f>
        <v>499.4</v>
      </c>
      <c r="H488" s="13">
        <f t="shared" si="7"/>
        <v>37.537582681900176</v>
      </c>
    </row>
    <row r="489" spans="1:8" ht="12.75">
      <c r="A489" s="6">
        <v>481</v>
      </c>
      <c r="B489" s="6" t="s">
        <v>462</v>
      </c>
      <c r="C489" s="7" t="s">
        <v>32</v>
      </c>
      <c r="D489" s="6">
        <v>322</v>
      </c>
      <c r="E489" s="8" t="s">
        <v>362</v>
      </c>
      <c r="F489" s="31">
        <v>1330.4</v>
      </c>
      <c r="G489" s="19">
        <v>499.4</v>
      </c>
      <c r="H489" s="13">
        <f t="shared" si="7"/>
        <v>37.537582681900176</v>
      </c>
    </row>
    <row r="490" spans="1:8" ht="25.5">
      <c r="A490" s="6">
        <v>482</v>
      </c>
      <c r="B490" s="6" t="s">
        <v>462</v>
      </c>
      <c r="C490" s="7" t="s">
        <v>33</v>
      </c>
      <c r="D490" s="6"/>
      <c r="E490" s="8" t="s">
        <v>34</v>
      </c>
      <c r="F490" s="31">
        <v>475.2</v>
      </c>
      <c r="G490" s="19">
        <f>G491</f>
        <v>0</v>
      </c>
      <c r="H490" s="13">
        <f t="shared" si="7"/>
        <v>0</v>
      </c>
    </row>
    <row r="491" spans="1:8" ht="12.75">
      <c r="A491" s="6">
        <v>483</v>
      </c>
      <c r="B491" s="6" t="s">
        <v>462</v>
      </c>
      <c r="C491" s="7" t="s">
        <v>33</v>
      </c>
      <c r="D491" s="6">
        <v>322</v>
      </c>
      <c r="E491" s="8" t="s">
        <v>362</v>
      </c>
      <c r="F491" s="31">
        <v>475.2</v>
      </c>
      <c r="G491" s="19">
        <v>0</v>
      </c>
      <c r="H491" s="13">
        <f t="shared" si="7"/>
        <v>0</v>
      </c>
    </row>
    <row r="492" spans="1:8" ht="12.75">
      <c r="A492" s="9">
        <v>484</v>
      </c>
      <c r="B492" s="9" t="s">
        <v>462</v>
      </c>
      <c r="C492" s="3" t="s">
        <v>488</v>
      </c>
      <c r="D492" s="9"/>
      <c r="E492" s="10" t="s">
        <v>489</v>
      </c>
      <c r="F492" s="32">
        <v>159.5</v>
      </c>
      <c r="G492" s="20">
        <f>G493</f>
        <v>159.5</v>
      </c>
      <c r="H492" s="15">
        <f t="shared" si="7"/>
        <v>100</v>
      </c>
    </row>
    <row r="493" spans="1:8" ht="25.5">
      <c r="A493" s="6">
        <v>485</v>
      </c>
      <c r="B493" s="6" t="s">
        <v>462</v>
      </c>
      <c r="C493" s="7" t="s">
        <v>35</v>
      </c>
      <c r="D493" s="6"/>
      <c r="E493" s="8" t="s">
        <v>414</v>
      </c>
      <c r="F493" s="31">
        <v>159.5</v>
      </c>
      <c r="G493" s="19">
        <f>G494</f>
        <v>159.5</v>
      </c>
      <c r="H493" s="13">
        <f t="shared" si="7"/>
        <v>100</v>
      </c>
    </row>
    <row r="494" spans="1:8" ht="38.25">
      <c r="A494" s="6">
        <v>486</v>
      </c>
      <c r="B494" s="6" t="s">
        <v>462</v>
      </c>
      <c r="C494" s="7" t="s">
        <v>35</v>
      </c>
      <c r="D494" s="6">
        <v>313</v>
      </c>
      <c r="E494" s="8" t="s">
        <v>364</v>
      </c>
      <c r="F494" s="31">
        <v>159.5</v>
      </c>
      <c r="G494" s="19">
        <v>159.5</v>
      </c>
      <c r="H494" s="13">
        <f aca="true" t="shared" si="8" ref="H494:H557">G494/F494*100</f>
        <v>100</v>
      </c>
    </row>
    <row r="495" spans="1:8" ht="25.5">
      <c r="A495" s="9">
        <v>487</v>
      </c>
      <c r="B495" s="9" t="s">
        <v>464</v>
      </c>
      <c r="C495" s="3"/>
      <c r="D495" s="9"/>
      <c r="E495" s="10" t="s">
        <v>465</v>
      </c>
      <c r="F495" s="32">
        <v>4430.9</v>
      </c>
      <c r="G495" s="20">
        <f>G496</f>
        <v>4274.2</v>
      </c>
      <c r="H495" s="15">
        <f t="shared" si="8"/>
        <v>96.46347243223725</v>
      </c>
    </row>
    <row r="496" spans="1:8" ht="38.25">
      <c r="A496" s="6">
        <v>488</v>
      </c>
      <c r="B496" s="6" t="s">
        <v>464</v>
      </c>
      <c r="C496" s="7" t="s">
        <v>357</v>
      </c>
      <c r="D496" s="6"/>
      <c r="E496" s="8" t="s">
        <v>36</v>
      </c>
      <c r="F496" s="31">
        <v>4430.9</v>
      </c>
      <c r="G496" s="19">
        <f>G497+G519</f>
        <v>4274.2</v>
      </c>
      <c r="H496" s="13">
        <f t="shared" si="8"/>
        <v>96.46347243223725</v>
      </c>
    </row>
    <row r="497" spans="1:8" ht="38.25">
      <c r="A497" s="9">
        <v>489</v>
      </c>
      <c r="B497" s="9" t="s">
        <v>464</v>
      </c>
      <c r="C497" s="3" t="s">
        <v>112</v>
      </c>
      <c r="D497" s="9"/>
      <c r="E497" s="10" t="s">
        <v>37</v>
      </c>
      <c r="F497" s="32">
        <v>1233.9</v>
      </c>
      <c r="G497" s="20">
        <f>G498+G500+G502+G505+G507+G510+G513+G515+G517</f>
        <v>1233.9</v>
      </c>
      <c r="H497" s="15">
        <f t="shared" si="8"/>
        <v>100</v>
      </c>
    </row>
    <row r="498" spans="1:8" ht="63.75">
      <c r="A498" s="6">
        <v>490</v>
      </c>
      <c r="B498" s="6" t="s">
        <v>464</v>
      </c>
      <c r="C498" s="7" t="s">
        <v>38</v>
      </c>
      <c r="D498" s="6"/>
      <c r="E498" s="8" t="s">
        <v>39</v>
      </c>
      <c r="F498" s="31">
        <v>111.8</v>
      </c>
      <c r="G498" s="19">
        <f>G499</f>
        <v>111.8</v>
      </c>
      <c r="H498" s="13">
        <f t="shared" si="8"/>
        <v>100</v>
      </c>
    </row>
    <row r="499" spans="1:8" ht="38.25">
      <c r="A499" s="6">
        <v>491</v>
      </c>
      <c r="B499" s="6" t="s">
        <v>464</v>
      </c>
      <c r="C499" s="7" t="s">
        <v>38</v>
      </c>
      <c r="D499" s="7">
        <v>244</v>
      </c>
      <c r="E499" s="8" t="s">
        <v>471</v>
      </c>
      <c r="F499" s="31">
        <v>111.8</v>
      </c>
      <c r="G499" s="19">
        <v>111.8</v>
      </c>
      <c r="H499" s="13">
        <f t="shared" si="8"/>
        <v>100</v>
      </c>
    </row>
    <row r="500" spans="1:8" ht="38.25">
      <c r="A500" s="6">
        <v>492</v>
      </c>
      <c r="B500" s="6" t="s">
        <v>464</v>
      </c>
      <c r="C500" s="7" t="s">
        <v>40</v>
      </c>
      <c r="D500" s="6"/>
      <c r="E500" s="8" t="s">
        <v>41</v>
      </c>
      <c r="F500" s="31">
        <v>51.9</v>
      </c>
      <c r="G500" s="19">
        <f>G501</f>
        <v>51.9</v>
      </c>
      <c r="H500" s="13">
        <f t="shared" si="8"/>
        <v>100</v>
      </c>
    </row>
    <row r="501" spans="1:8" ht="38.25">
      <c r="A501" s="6">
        <v>493</v>
      </c>
      <c r="B501" s="6" t="s">
        <v>464</v>
      </c>
      <c r="C501" s="7" t="s">
        <v>40</v>
      </c>
      <c r="D501" s="6">
        <v>244</v>
      </c>
      <c r="E501" s="8" t="s">
        <v>471</v>
      </c>
      <c r="F501" s="31">
        <v>51.9</v>
      </c>
      <c r="G501" s="19">
        <v>51.9</v>
      </c>
      <c r="H501" s="13">
        <f t="shared" si="8"/>
        <v>100</v>
      </c>
    </row>
    <row r="502" spans="1:8" ht="38.25">
      <c r="A502" s="6">
        <v>494</v>
      </c>
      <c r="B502" s="6" t="s">
        <v>464</v>
      </c>
      <c r="C502" s="7" t="s">
        <v>42</v>
      </c>
      <c r="D502" s="9"/>
      <c r="E502" s="8" t="s">
        <v>43</v>
      </c>
      <c r="F502" s="31">
        <v>580.5</v>
      </c>
      <c r="G502" s="19">
        <f>G503+G504</f>
        <v>580.5</v>
      </c>
      <c r="H502" s="13">
        <f t="shared" si="8"/>
        <v>100</v>
      </c>
    </row>
    <row r="503" spans="1:8" ht="38.25">
      <c r="A503" s="6">
        <v>495</v>
      </c>
      <c r="B503" s="6" t="s">
        <v>464</v>
      </c>
      <c r="C503" s="7" t="s">
        <v>42</v>
      </c>
      <c r="D503" s="6">
        <v>244</v>
      </c>
      <c r="E503" s="8" t="s">
        <v>471</v>
      </c>
      <c r="F503" s="31">
        <v>480.5</v>
      </c>
      <c r="G503" s="19">
        <v>480.5</v>
      </c>
      <c r="H503" s="13">
        <f t="shared" si="8"/>
        <v>100</v>
      </c>
    </row>
    <row r="504" spans="1:8" ht="38.25">
      <c r="A504" s="6">
        <v>496</v>
      </c>
      <c r="B504" s="6"/>
      <c r="C504" s="7"/>
      <c r="D504" s="6">
        <v>630</v>
      </c>
      <c r="E504" s="8" t="s">
        <v>354</v>
      </c>
      <c r="F504" s="31">
        <v>100</v>
      </c>
      <c r="G504" s="19">
        <v>100</v>
      </c>
      <c r="H504" s="13">
        <f t="shared" si="8"/>
        <v>100</v>
      </c>
    </row>
    <row r="505" spans="1:8" ht="63.75">
      <c r="A505" s="6">
        <v>497</v>
      </c>
      <c r="B505" s="6" t="s">
        <v>464</v>
      </c>
      <c r="C505" s="7" t="s">
        <v>44</v>
      </c>
      <c r="D505" s="9"/>
      <c r="E505" s="11" t="s">
        <v>45</v>
      </c>
      <c r="F505" s="31">
        <v>181.8</v>
      </c>
      <c r="G505" s="19">
        <f>G506</f>
        <v>181.8</v>
      </c>
      <c r="H505" s="13">
        <f t="shared" si="8"/>
        <v>100</v>
      </c>
    </row>
    <row r="506" spans="1:8" ht="38.25">
      <c r="A506" s="6">
        <v>498</v>
      </c>
      <c r="B506" s="6" t="s">
        <v>464</v>
      </c>
      <c r="C506" s="7" t="s">
        <v>44</v>
      </c>
      <c r="D506" s="6">
        <v>313</v>
      </c>
      <c r="E506" s="11" t="s">
        <v>364</v>
      </c>
      <c r="F506" s="31">
        <v>181.8</v>
      </c>
      <c r="G506" s="19">
        <v>181.8</v>
      </c>
      <c r="H506" s="13">
        <f t="shared" si="8"/>
        <v>100</v>
      </c>
    </row>
    <row r="507" spans="1:8" ht="51">
      <c r="A507" s="6">
        <v>499</v>
      </c>
      <c r="B507" s="6" t="s">
        <v>464</v>
      </c>
      <c r="C507" s="7" t="s">
        <v>46</v>
      </c>
      <c r="D507" s="6"/>
      <c r="E507" s="11" t="s">
        <v>47</v>
      </c>
      <c r="F507" s="31">
        <v>61.7</v>
      </c>
      <c r="G507" s="19">
        <f>G508+G509</f>
        <v>61.7</v>
      </c>
      <c r="H507" s="13">
        <f t="shared" si="8"/>
        <v>100</v>
      </c>
    </row>
    <row r="508" spans="1:8" ht="38.25">
      <c r="A508" s="6">
        <v>500</v>
      </c>
      <c r="B508" s="6" t="s">
        <v>464</v>
      </c>
      <c r="C508" s="7" t="s">
        <v>46</v>
      </c>
      <c r="D508" s="6">
        <v>244</v>
      </c>
      <c r="E508" s="8" t="s">
        <v>471</v>
      </c>
      <c r="F508" s="31">
        <v>32.9</v>
      </c>
      <c r="G508" s="19">
        <v>32.9</v>
      </c>
      <c r="H508" s="13">
        <f t="shared" si="8"/>
        <v>100</v>
      </c>
    </row>
    <row r="509" spans="1:8" ht="38.25">
      <c r="A509" s="6">
        <v>501</v>
      </c>
      <c r="B509" s="6" t="s">
        <v>464</v>
      </c>
      <c r="C509" s="7" t="s">
        <v>46</v>
      </c>
      <c r="D509" s="6">
        <v>313</v>
      </c>
      <c r="E509" s="11" t="s">
        <v>364</v>
      </c>
      <c r="F509" s="31">
        <v>28.8</v>
      </c>
      <c r="G509" s="19">
        <v>28.8</v>
      </c>
      <c r="H509" s="13">
        <f t="shared" si="8"/>
        <v>100</v>
      </c>
    </row>
    <row r="510" spans="1:8" ht="54.75" customHeight="1">
      <c r="A510" s="6">
        <v>502</v>
      </c>
      <c r="B510" s="6" t="s">
        <v>464</v>
      </c>
      <c r="C510" s="7" t="s">
        <v>48</v>
      </c>
      <c r="D510" s="6"/>
      <c r="E510" s="11" t="s">
        <v>49</v>
      </c>
      <c r="F510" s="31">
        <v>43</v>
      </c>
      <c r="G510" s="19">
        <f>G511+G512</f>
        <v>43</v>
      </c>
      <c r="H510" s="13">
        <f t="shared" si="8"/>
        <v>100</v>
      </c>
    </row>
    <row r="511" spans="1:8" ht="38.25">
      <c r="A511" s="6">
        <v>503</v>
      </c>
      <c r="B511" s="6" t="s">
        <v>464</v>
      </c>
      <c r="C511" s="7" t="s">
        <v>48</v>
      </c>
      <c r="D511" s="6">
        <v>244</v>
      </c>
      <c r="E511" s="8" t="s">
        <v>471</v>
      </c>
      <c r="F511" s="31">
        <v>2.1</v>
      </c>
      <c r="G511" s="19">
        <v>2.1</v>
      </c>
      <c r="H511" s="13">
        <f t="shared" si="8"/>
        <v>100</v>
      </c>
    </row>
    <row r="512" spans="1:8" ht="38.25">
      <c r="A512" s="6">
        <v>504</v>
      </c>
      <c r="B512" s="6" t="s">
        <v>464</v>
      </c>
      <c r="C512" s="7" t="s">
        <v>48</v>
      </c>
      <c r="D512" s="6">
        <v>313</v>
      </c>
      <c r="E512" s="11" t="s">
        <v>364</v>
      </c>
      <c r="F512" s="31">
        <v>40.9</v>
      </c>
      <c r="G512" s="19">
        <v>40.9</v>
      </c>
      <c r="H512" s="13">
        <f t="shared" si="8"/>
        <v>100</v>
      </c>
    </row>
    <row r="513" spans="1:8" ht="51">
      <c r="A513" s="6">
        <v>505</v>
      </c>
      <c r="B513" s="6" t="s">
        <v>464</v>
      </c>
      <c r="C513" s="7" t="s">
        <v>50</v>
      </c>
      <c r="D513" s="6"/>
      <c r="E513" s="11" t="s">
        <v>51</v>
      </c>
      <c r="F513" s="31">
        <v>34</v>
      </c>
      <c r="G513" s="19">
        <f>G514</f>
        <v>34</v>
      </c>
      <c r="H513" s="13">
        <f t="shared" si="8"/>
        <v>100</v>
      </c>
    </row>
    <row r="514" spans="1:8" ht="38.25">
      <c r="A514" s="6">
        <v>506</v>
      </c>
      <c r="B514" s="6" t="s">
        <v>464</v>
      </c>
      <c r="C514" s="7" t="s">
        <v>50</v>
      </c>
      <c r="D514" s="6">
        <v>244</v>
      </c>
      <c r="E514" s="8" t="s">
        <v>471</v>
      </c>
      <c r="F514" s="31">
        <v>34</v>
      </c>
      <c r="G514" s="19">
        <v>34</v>
      </c>
      <c r="H514" s="13">
        <f t="shared" si="8"/>
        <v>100</v>
      </c>
    </row>
    <row r="515" spans="1:8" ht="92.25" customHeight="1">
      <c r="A515" s="6">
        <v>507</v>
      </c>
      <c r="B515" s="6" t="s">
        <v>464</v>
      </c>
      <c r="C515" s="7" t="s">
        <v>52</v>
      </c>
      <c r="D515" s="6"/>
      <c r="E515" s="8" t="s">
        <v>53</v>
      </c>
      <c r="F515" s="31">
        <v>99.2</v>
      </c>
      <c r="G515" s="19">
        <f>G516</f>
        <v>99.2</v>
      </c>
      <c r="H515" s="13">
        <f t="shared" si="8"/>
        <v>100</v>
      </c>
    </row>
    <row r="516" spans="1:8" ht="12.75">
      <c r="A516" s="6">
        <v>508</v>
      </c>
      <c r="B516" s="6" t="s">
        <v>464</v>
      </c>
      <c r="C516" s="7" t="s">
        <v>52</v>
      </c>
      <c r="D516" s="6">
        <v>540</v>
      </c>
      <c r="E516" s="8" t="s">
        <v>427</v>
      </c>
      <c r="F516" s="31">
        <v>99.2</v>
      </c>
      <c r="G516" s="19">
        <v>99.2</v>
      </c>
      <c r="H516" s="13">
        <f t="shared" si="8"/>
        <v>100</v>
      </c>
    </row>
    <row r="517" spans="1:8" ht="25.5">
      <c r="A517" s="6">
        <v>509</v>
      </c>
      <c r="B517" s="6" t="s">
        <v>464</v>
      </c>
      <c r="C517" s="7" t="s">
        <v>54</v>
      </c>
      <c r="D517" s="6"/>
      <c r="E517" s="8" t="s">
        <v>55</v>
      </c>
      <c r="F517" s="31">
        <v>70</v>
      </c>
      <c r="G517" s="19">
        <f>G518</f>
        <v>70</v>
      </c>
      <c r="H517" s="13">
        <f t="shared" si="8"/>
        <v>100</v>
      </c>
    </row>
    <row r="518" spans="1:8" ht="12.75">
      <c r="A518" s="6">
        <v>510</v>
      </c>
      <c r="B518" s="6" t="s">
        <v>464</v>
      </c>
      <c r="C518" s="7" t="s">
        <v>54</v>
      </c>
      <c r="D518" s="6">
        <v>540</v>
      </c>
      <c r="E518" s="8" t="s">
        <v>427</v>
      </c>
      <c r="F518" s="31">
        <v>70</v>
      </c>
      <c r="G518" s="19">
        <v>70</v>
      </c>
      <c r="H518" s="13">
        <f t="shared" si="8"/>
        <v>100</v>
      </c>
    </row>
    <row r="519" spans="1:8" ht="38.25">
      <c r="A519" s="9">
        <v>511</v>
      </c>
      <c r="B519" s="9" t="s">
        <v>464</v>
      </c>
      <c r="C519" s="3" t="s">
        <v>14</v>
      </c>
      <c r="D519" s="9"/>
      <c r="E519" s="10" t="s">
        <v>15</v>
      </c>
      <c r="F519" s="32">
        <v>3197</v>
      </c>
      <c r="G519" s="20">
        <f>G520+G522</f>
        <v>3040.2999999999997</v>
      </c>
      <c r="H519" s="15">
        <f t="shared" si="8"/>
        <v>95.09852987175476</v>
      </c>
    </row>
    <row r="520" spans="1:8" ht="63.75">
      <c r="A520" s="6">
        <v>512</v>
      </c>
      <c r="B520" s="6" t="s">
        <v>464</v>
      </c>
      <c r="C520" s="7" t="s">
        <v>16</v>
      </c>
      <c r="D520" s="6"/>
      <c r="E520" s="8" t="s">
        <v>365</v>
      </c>
      <c r="F520" s="31">
        <v>313</v>
      </c>
      <c r="G520" s="19">
        <f>G521</f>
        <v>238.7</v>
      </c>
      <c r="H520" s="13">
        <f t="shared" si="8"/>
        <v>76.26198083067092</v>
      </c>
    </row>
    <row r="521" spans="1:8" ht="38.25">
      <c r="A521" s="6">
        <v>513</v>
      </c>
      <c r="B521" s="6" t="s">
        <v>464</v>
      </c>
      <c r="C521" s="7" t="s">
        <v>16</v>
      </c>
      <c r="D521" s="6">
        <v>111</v>
      </c>
      <c r="E521" s="8" t="s">
        <v>483</v>
      </c>
      <c r="F521" s="31">
        <v>313</v>
      </c>
      <c r="G521" s="19">
        <v>238.7</v>
      </c>
      <c r="H521" s="13">
        <f t="shared" si="8"/>
        <v>76.26198083067092</v>
      </c>
    </row>
    <row r="522" spans="1:8" ht="63.75">
      <c r="A522" s="6">
        <v>514</v>
      </c>
      <c r="B522" s="6" t="s">
        <v>464</v>
      </c>
      <c r="C522" s="7" t="s">
        <v>18</v>
      </c>
      <c r="D522" s="6"/>
      <c r="E522" s="8" t="s">
        <v>56</v>
      </c>
      <c r="F522" s="31">
        <v>2884</v>
      </c>
      <c r="G522" s="19">
        <f>G523+G524</f>
        <v>2801.6</v>
      </c>
      <c r="H522" s="13">
        <f t="shared" si="8"/>
        <v>97.14285714285714</v>
      </c>
    </row>
    <row r="523" spans="1:8" ht="38.25">
      <c r="A523" s="6">
        <v>515</v>
      </c>
      <c r="B523" s="6" t="s">
        <v>464</v>
      </c>
      <c r="C523" s="7" t="s">
        <v>18</v>
      </c>
      <c r="D523" s="6">
        <v>111</v>
      </c>
      <c r="E523" s="8" t="s">
        <v>483</v>
      </c>
      <c r="F523" s="31">
        <v>2253</v>
      </c>
      <c r="G523" s="19">
        <v>2253</v>
      </c>
      <c r="H523" s="13">
        <f t="shared" si="8"/>
        <v>100</v>
      </c>
    </row>
    <row r="524" spans="1:8" ht="38.25">
      <c r="A524" s="6">
        <v>516</v>
      </c>
      <c r="B524" s="6" t="s">
        <v>464</v>
      </c>
      <c r="C524" s="7" t="s">
        <v>18</v>
      </c>
      <c r="D524" s="6">
        <v>240</v>
      </c>
      <c r="E524" s="8" t="s">
        <v>86</v>
      </c>
      <c r="F524" s="31">
        <v>631</v>
      </c>
      <c r="G524" s="19">
        <f>G525+G526</f>
        <v>548.6</v>
      </c>
      <c r="H524" s="13">
        <f t="shared" si="8"/>
        <v>86.94136291600634</v>
      </c>
    </row>
    <row r="525" spans="1:8" ht="38.25">
      <c r="A525" s="6">
        <v>517</v>
      </c>
      <c r="B525" s="6"/>
      <c r="C525" s="7"/>
      <c r="D525" s="6">
        <v>242</v>
      </c>
      <c r="E525" s="8" t="s">
        <v>87</v>
      </c>
      <c r="F525" s="31">
        <v>350</v>
      </c>
      <c r="G525" s="19">
        <v>307.2</v>
      </c>
      <c r="H525" s="13">
        <f t="shared" si="8"/>
        <v>87.77142857142857</v>
      </c>
    </row>
    <row r="526" spans="1:8" ht="38.25">
      <c r="A526" s="6">
        <v>518</v>
      </c>
      <c r="B526" s="6"/>
      <c r="C526" s="7"/>
      <c r="D526" s="6">
        <v>244</v>
      </c>
      <c r="E526" s="8" t="s">
        <v>471</v>
      </c>
      <c r="F526" s="31">
        <v>281</v>
      </c>
      <c r="G526" s="19">
        <v>241.4</v>
      </c>
      <c r="H526" s="13">
        <f t="shared" si="8"/>
        <v>85.90747330960853</v>
      </c>
    </row>
    <row r="527" spans="1:8" ht="12.75">
      <c r="A527" s="6">
        <v>519</v>
      </c>
      <c r="B527" s="6" t="s">
        <v>371</v>
      </c>
      <c r="C527" s="7"/>
      <c r="D527" s="6"/>
      <c r="E527" s="6" t="s">
        <v>372</v>
      </c>
      <c r="F527" s="31">
        <v>8341</v>
      </c>
      <c r="G527" s="19">
        <f>G528+G534+G553</f>
        <v>8341</v>
      </c>
      <c r="H527" s="13">
        <f t="shared" si="8"/>
        <v>100</v>
      </c>
    </row>
    <row r="528" spans="1:8" ht="12.75">
      <c r="A528" s="9">
        <v>520</v>
      </c>
      <c r="B528" s="9" t="s">
        <v>373</v>
      </c>
      <c r="C528" s="3"/>
      <c r="D528" s="9"/>
      <c r="E528" s="10" t="s">
        <v>374</v>
      </c>
      <c r="F528" s="32">
        <v>392.9</v>
      </c>
      <c r="G528" s="20">
        <f>G529</f>
        <v>392.9</v>
      </c>
      <c r="H528" s="15">
        <f t="shared" si="8"/>
        <v>100</v>
      </c>
    </row>
    <row r="529" spans="1:8" ht="38.25">
      <c r="A529" s="6">
        <v>521</v>
      </c>
      <c r="B529" s="6" t="s">
        <v>373</v>
      </c>
      <c r="C529" s="7" t="s">
        <v>357</v>
      </c>
      <c r="D529" s="6"/>
      <c r="E529" s="8" t="s">
        <v>111</v>
      </c>
      <c r="F529" s="31">
        <v>392.9</v>
      </c>
      <c r="G529" s="19">
        <f>G530</f>
        <v>392.9</v>
      </c>
      <c r="H529" s="13">
        <f t="shared" si="8"/>
        <v>100</v>
      </c>
    </row>
    <row r="530" spans="1:8" ht="38.25">
      <c r="A530" s="9">
        <v>522</v>
      </c>
      <c r="B530" s="9" t="s">
        <v>373</v>
      </c>
      <c r="C530" s="3" t="s">
        <v>57</v>
      </c>
      <c r="D530" s="9"/>
      <c r="E530" s="10" t="s">
        <v>58</v>
      </c>
      <c r="F530" s="32">
        <v>392.9</v>
      </c>
      <c r="G530" s="20">
        <f>G531</f>
        <v>392.9</v>
      </c>
      <c r="H530" s="15">
        <f t="shared" si="8"/>
        <v>100</v>
      </c>
    </row>
    <row r="531" spans="1:8" ht="25.5">
      <c r="A531" s="6">
        <v>523</v>
      </c>
      <c r="B531" s="6" t="s">
        <v>373</v>
      </c>
      <c r="C531" s="7" t="s">
        <v>59</v>
      </c>
      <c r="D531" s="6"/>
      <c r="E531" s="8" t="s">
        <v>60</v>
      </c>
      <c r="F531" s="31">
        <v>392.9</v>
      </c>
      <c r="G531" s="19">
        <f>G532+G533</f>
        <v>392.9</v>
      </c>
      <c r="H531" s="13">
        <f t="shared" si="8"/>
        <v>100</v>
      </c>
    </row>
    <row r="532" spans="1:8" ht="38.25">
      <c r="A532" s="6">
        <v>524</v>
      </c>
      <c r="B532" s="6" t="s">
        <v>373</v>
      </c>
      <c r="C532" s="7" t="s">
        <v>59</v>
      </c>
      <c r="D532" s="6">
        <v>244</v>
      </c>
      <c r="E532" s="8" t="s">
        <v>471</v>
      </c>
      <c r="F532" s="31">
        <v>293.8</v>
      </c>
      <c r="G532" s="19">
        <v>293.8</v>
      </c>
      <c r="H532" s="13">
        <f t="shared" si="8"/>
        <v>100</v>
      </c>
    </row>
    <row r="533" spans="1:8" ht="12.75">
      <c r="A533" s="6">
        <v>525</v>
      </c>
      <c r="B533" s="6"/>
      <c r="C533" s="7"/>
      <c r="D533" s="6">
        <v>360</v>
      </c>
      <c r="E533" s="8" t="s">
        <v>342</v>
      </c>
      <c r="F533" s="31">
        <v>99.1</v>
      </c>
      <c r="G533" s="19">
        <v>99.1</v>
      </c>
      <c r="H533" s="13">
        <f t="shared" si="8"/>
        <v>100</v>
      </c>
    </row>
    <row r="534" spans="1:8" ht="12.75">
      <c r="A534" s="9">
        <v>526</v>
      </c>
      <c r="B534" s="9" t="s">
        <v>375</v>
      </c>
      <c r="C534" s="3"/>
      <c r="D534" s="9"/>
      <c r="E534" s="10" t="s">
        <v>376</v>
      </c>
      <c r="F534" s="32">
        <v>6854.5</v>
      </c>
      <c r="G534" s="20">
        <f>G535</f>
        <v>6854.5</v>
      </c>
      <c r="H534" s="15">
        <f t="shared" si="8"/>
        <v>100</v>
      </c>
    </row>
    <row r="535" spans="1:8" ht="38.25">
      <c r="A535" s="6">
        <v>527</v>
      </c>
      <c r="B535" s="6" t="s">
        <v>375</v>
      </c>
      <c r="C535" s="7" t="s">
        <v>357</v>
      </c>
      <c r="D535" s="6"/>
      <c r="E535" s="8" t="s">
        <v>111</v>
      </c>
      <c r="F535" s="31">
        <v>6854.5</v>
      </c>
      <c r="G535" s="19">
        <f>G536</f>
        <v>6854.5</v>
      </c>
      <c r="H535" s="13">
        <f t="shared" si="8"/>
        <v>100</v>
      </c>
    </row>
    <row r="536" spans="1:8" ht="38.25">
      <c r="A536" s="9">
        <v>528</v>
      </c>
      <c r="B536" s="9" t="s">
        <v>375</v>
      </c>
      <c r="C536" s="3" t="s">
        <v>57</v>
      </c>
      <c r="D536" s="9"/>
      <c r="E536" s="10" t="s">
        <v>58</v>
      </c>
      <c r="F536" s="32">
        <v>6854.5</v>
      </c>
      <c r="G536" s="20">
        <f>G537+G541+G551</f>
        <v>6854.5</v>
      </c>
      <c r="H536" s="15">
        <f t="shared" si="8"/>
        <v>100</v>
      </c>
    </row>
    <row r="537" spans="1:8" ht="25.5">
      <c r="A537" s="6">
        <v>529</v>
      </c>
      <c r="B537" s="6" t="s">
        <v>375</v>
      </c>
      <c r="C537" s="7" t="s">
        <v>61</v>
      </c>
      <c r="D537" s="6"/>
      <c r="E537" s="8" t="s">
        <v>62</v>
      </c>
      <c r="F537" s="31">
        <v>664.4</v>
      </c>
      <c r="G537" s="19">
        <f>G538+G539+G540</f>
        <v>664.4</v>
      </c>
      <c r="H537" s="13">
        <f t="shared" si="8"/>
        <v>100</v>
      </c>
    </row>
    <row r="538" spans="1:8" ht="38.25">
      <c r="A538" s="6">
        <v>530</v>
      </c>
      <c r="B538" s="6" t="s">
        <v>375</v>
      </c>
      <c r="C538" s="7" t="s">
        <v>61</v>
      </c>
      <c r="D538" s="6">
        <v>112</v>
      </c>
      <c r="E538" s="8" t="s">
        <v>154</v>
      </c>
      <c r="F538" s="31">
        <v>3.6</v>
      </c>
      <c r="G538" s="19">
        <v>3.6</v>
      </c>
      <c r="H538" s="13">
        <f t="shared" si="8"/>
        <v>100</v>
      </c>
    </row>
    <row r="539" spans="1:8" ht="38.25">
      <c r="A539" s="6">
        <v>531</v>
      </c>
      <c r="B539" s="6"/>
      <c r="C539" s="7"/>
      <c r="D539" s="6">
        <v>244</v>
      </c>
      <c r="E539" s="8" t="s">
        <v>471</v>
      </c>
      <c r="F539" s="31">
        <v>491.9</v>
      </c>
      <c r="G539" s="19">
        <v>491.9</v>
      </c>
      <c r="H539" s="13">
        <f t="shared" si="8"/>
        <v>100</v>
      </c>
    </row>
    <row r="540" spans="1:8" ht="12.75">
      <c r="A540" s="6">
        <v>532</v>
      </c>
      <c r="B540" s="6"/>
      <c r="C540" s="7"/>
      <c r="D540" s="6">
        <v>360</v>
      </c>
      <c r="E540" s="8" t="s">
        <v>342</v>
      </c>
      <c r="F540" s="31">
        <v>168.9</v>
      </c>
      <c r="G540" s="19">
        <v>168.9</v>
      </c>
      <c r="H540" s="13">
        <f t="shared" si="8"/>
        <v>100</v>
      </c>
    </row>
    <row r="541" spans="1:8" ht="12.75">
      <c r="A541" s="6">
        <v>533</v>
      </c>
      <c r="B541" s="6" t="s">
        <v>375</v>
      </c>
      <c r="C541" s="7" t="s">
        <v>63</v>
      </c>
      <c r="D541" s="6"/>
      <c r="E541" s="8" t="s">
        <v>64</v>
      </c>
      <c r="F541" s="31">
        <v>5843.1</v>
      </c>
      <c r="G541" s="19">
        <f>G542+G543+G546+G547</f>
        <v>5843.1</v>
      </c>
      <c r="H541" s="13">
        <f t="shared" si="8"/>
        <v>100</v>
      </c>
    </row>
    <row r="542" spans="1:8" ht="38.25">
      <c r="A542" s="6">
        <v>534</v>
      </c>
      <c r="B542" s="6" t="s">
        <v>375</v>
      </c>
      <c r="C542" s="7" t="s">
        <v>63</v>
      </c>
      <c r="D542" s="6">
        <v>111</v>
      </c>
      <c r="E542" s="8" t="s">
        <v>483</v>
      </c>
      <c r="F542" s="31">
        <v>3348.2</v>
      </c>
      <c r="G542" s="19">
        <v>3348.2</v>
      </c>
      <c r="H542" s="13">
        <f t="shared" si="8"/>
        <v>100</v>
      </c>
    </row>
    <row r="543" spans="1:8" ht="38.25">
      <c r="A543" s="6">
        <v>535</v>
      </c>
      <c r="B543" s="6" t="s">
        <v>375</v>
      </c>
      <c r="C543" s="7" t="s">
        <v>63</v>
      </c>
      <c r="D543" s="6">
        <v>240</v>
      </c>
      <c r="E543" s="8" t="s">
        <v>86</v>
      </c>
      <c r="F543" s="31">
        <v>1678.2</v>
      </c>
      <c r="G543" s="19">
        <f>G544+G545</f>
        <v>1678.2</v>
      </c>
      <c r="H543" s="13">
        <f t="shared" si="8"/>
        <v>100</v>
      </c>
    </row>
    <row r="544" spans="1:8" ht="38.25">
      <c r="A544" s="6">
        <v>536</v>
      </c>
      <c r="B544" s="6"/>
      <c r="C544" s="7"/>
      <c r="D544" s="6">
        <v>242</v>
      </c>
      <c r="E544" s="8" t="s">
        <v>87</v>
      </c>
      <c r="F544" s="31">
        <v>23</v>
      </c>
      <c r="G544" s="19">
        <v>23</v>
      </c>
      <c r="H544" s="13">
        <f t="shared" si="8"/>
        <v>100</v>
      </c>
    </row>
    <row r="545" spans="1:8" ht="38.25">
      <c r="A545" s="6">
        <v>537</v>
      </c>
      <c r="B545" s="6"/>
      <c r="C545" s="7"/>
      <c r="D545" s="6">
        <v>244</v>
      </c>
      <c r="E545" s="8" t="s">
        <v>471</v>
      </c>
      <c r="F545" s="31">
        <v>1655.2</v>
      </c>
      <c r="G545" s="19">
        <v>1655.2</v>
      </c>
      <c r="H545" s="13">
        <f t="shared" si="8"/>
        <v>100</v>
      </c>
    </row>
    <row r="546" spans="1:8" ht="38.25">
      <c r="A546" s="6">
        <v>538</v>
      </c>
      <c r="B546" s="6"/>
      <c r="C546" s="7"/>
      <c r="D546" s="6">
        <v>414</v>
      </c>
      <c r="E546" s="8" t="s">
        <v>65</v>
      </c>
      <c r="F546" s="31">
        <v>56.1</v>
      </c>
      <c r="G546" s="19">
        <v>56.1</v>
      </c>
      <c r="H546" s="13">
        <f t="shared" si="8"/>
        <v>100</v>
      </c>
    </row>
    <row r="547" spans="1:8" ht="12.75">
      <c r="A547" s="6">
        <v>539</v>
      </c>
      <c r="B547" s="6" t="s">
        <v>375</v>
      </c>
      <c r="C547" s="7" t="s">
        <v>63</v>
      </c>
      <c r="D547" s="6">
        <v>850</v>
      </c>
      <c r="E547" s="8" t="s">
        <v>96</v>
      </c>
      <c r="F547" s="31">
        <v>760.6</v>
      </c>
      <c r="G547" s="19">
        <f>G548+G549+G550</f>
        <v>760.5999999999999</v>
      </c>
      <c r="H547" s="13">
        <f t="shared" si="8"/>
        <v>99.99999999999999</v>
      </c>
    </row>
    <row r="548" spans="1:8" ht="25.5">
      <c r="A548" s="6">
        <v>540</v>
      </c>
      <c r="B548" s="6"/>
      <c r="C548" s="7"/>
      <c r="D548" s="6">
        <v>851</v>
      </c>
      <c r="E548" s="8" t="s">
        <v>361</v>
      </c>
      <c r="F548" s="31">
        <v>730.9</v>
      </c>
      <c r="G548" s="19">
        <v>730.9</v>
      </c>
      <c r="H548" s="13">
        <f t="shared" si="8"/>
        <v>100</v>
      </c>
    </row>
    <row r="549" spans="1:8" ht="12.75">
      <c r="A549" s="6">
        <v>541</v>
      </c>
      <c r="B549" s="6"/>
      <c r="C549" s="7"/>
      <c r="D549" s="6">
        <v>852</v>
      </c>
      <c r="E549" s="8" t="s">
        <v>474</v>
      </c>
      <c r="F549" s="31">
        <v>2.8</v>
      </c>
      <c r="G549" s="19">
        <v>2.8</v>
      </c>
      <c r="H549" s="13">
        <f t="shared" si="8"/>
        <v>100</v>
      </c>
    </row>
    <row r="550" spans="1:8" ht="12.75">
      <c r="A550" s="6">
        <v>542</v>
      </c>
      <c r="B550" s="6"/>
      <c r="C550" s="7"/>
      <c r="D550" s="6">
        <v>853</v>
      </c>
      <c r="E550" s="8" t="s">
        <v>97</v>
      </c>
      <c r="F550" s="31">
        <v>26.9</v>
      </c>
      <c r="G550" s="19">
        <v>26.9</v>
      </c>
      <c r="H550" s="13">
        <f t="shared" si="8"/>
        <v>100</v>
      </c>
    </row>
    <row r="551" spans="1:8" ht="25.5">
      <c r="A551" s="6">
        <v>543</v>
      </c>
      <c r="B551" s="6" t="s">
        <v>375</v>
      </c>
      <c r="C551" s="7" t="s">
        <v>66</v>
      </c>
      <c r="D551" s="6"/>
      <c r="E551" s="8" t="s">
        <v>67</v>
      </c>
      <c r="F551" s="31">
        <v>347</v>
      </c>
      <c r="G551" s="19">
        <f>G552</f>
        <v>347</v>
      </c>
      <c r="H551" s="13">
        <f t="shared" si="8"/>
        <v>100</v>
      </c>
    </row>
    <row r="552" spans="1:8" ht="12.75">
      <c r="A552" s="6">
        <v>544</v>
      </c>
      <c r="B552" s="6" t="s">
        <v>375</v>
      </c>
      <c r="C552" s="7" t="s">
        <v>66</v>
      </c>
      <c r="D552" s="6">
        <v>540</v>
      </c>
      <c r="E552" s="8" t="s">
        <v>427</v>
      </c>
      <c r="F552" s="31">
        <v>347</v>
      </c>
      <c r="G552" s="19">
        <v>347</v>
      </c>
      <c r="H552" s="13">
        <f t="shared" si="8"/>
        <v>100</v>
      </c>
    </row>
    <row r="553" spans="1:8" ht="25.5">
      <c r="A553" s="9">
        <v>545</v>
      </c>
      <c r="B553" s="9" t="s">
        <v>377</v>
      </c>
      <c r="C553" s="3"/>
      <c r="D553" s="9"/>
      <c r="E553" s="10" t="s">
        <v>378</v>
      </c>
      <c r="F553" s="32">
        <v>1093.6</v>
      </c>
      <c r="G553" s="20">
        <f>G554</f>
        <v>1093.6000000000001</v>
      </c>
      <c r="H553" s="15">
        <f t="shared" si="8"/>
        <v>100.00000000000003</v>
      </c>
    </row>
    <row r="554" spans="1:8" ht="38.25">
      <c r="A554" s="6">
        <v>546</v>
      </c>
      <c r="B554" s="6" t="s">
        <v>377</v>
      </c>
      <c r="C554" s="7" t="s">
        <v>357</v>
      </c>
      <c r="D554" s="6"/>
      <c r="E554" s="8" t="s">
        <v>68</v>
      </c>
      <c r="F554" s="31">
        <v>1093.6</v>
      </c>
      <c r="G554" s="19">
        <f>G555</f>
        <v>1093.6000000000001</v>
      </c>
      <c r="H554" s="13">
        <f t="shared" si="8"/>
        <v>100.00000000000003</v>
      </c>
    </row>
    <row r="555" spans="1:8" ht="38.25">
      <c r="A555" s="9">
        <v>547</v>
      </c>
      <c r="B555" s="9" t="s">
        <v>377</v>
      </c>
      <c r="C555" s="3" t="s">
        <v>57</v>
      </c>
      <c r="D555" s="9"/>
      <c r="E555" s="10" t="s">
        <v>58</v>
      </c>
      <c r="F555" s="32">
        <v>1093.6</v>
      </c>
      <c r="G555" s="20">
        <f>G556</f>
        <v>1093.6000000000001</v>
      </c>
      <c r="H555" s="15">
        <f t="shared" si="8"/>
        <v>100.00000000000003</v>
      </c>
    </row>
    <row r="556" spans="1:8" ht="38.25">
      <c r="A556" s="6">
        <v>548</v>
      </c>
      <c r="B556" s="6" t="s">
        <v>377</v>
      </c>
      <c r="C556" s="7" t="s">
        <v>69</v>
      </c>
      <c r="D556" s="6"/>
      <c r="E556" s="8" t="s">
        <v>70</v>
      </c>
      <c r="F556" s="31">
        <v>1093.6</v>
      </c>
      <c r="G556" s="19">
        <f>G557+G558</f>
        <v>1093.6000000000001</v>
      </c>
      <c r="H556" s="13">
        <f t="shared" si="8"/>
        <v>100.00000000000003</v>
      </c>
    </row>
    <row r="557" spans="1:8" ht="38.25">
      <c r="A557" s="6">
        <v>549</v>
      </c>
      <c r="B557" s="6" t="s">
        <v>377</v>
      </c>
      <c r="C557" s="7" t="s">
        <v>69</v>
      </c>
      <c r="D557" s="6">
        <v>111</v>
      </c>
      <c r="E557" s="8" t="s">
        <v>483</v>
      </c>
      <c r="F557" s="31">
        <v>971.7</v>
      </c>
      <c r="G557" s="19">
        <v>971.7</v>
      </c>
      <c r="H557" s="13">
        <f t="shared" si="8"/>
        <v>100</v>
      </c>
    </row>
    <row r="558" spans="1:8" ht="38.25">
      <c r="A558" s="6">
        <v>550</v>
      </c>
      <c r="B558" s="6" t="s">
        <v>377</v>
      </c>
      <c r="C558" s="7" t="s">
        <v>69</v>
      </c>
      <c r="D558" s="6">
        <v>240</v>
      </c>
      <c r="E558" s="8" t="s">
        <v>86</v>
      </c>
      <c r="F558" s="31">
        <v>121.9</v>
      </c>
      <c r="G558" s="19">
        <f>G559+G560</f>
        <v>121.9</v>
      </c>
      <c r="H558" s="13">
        <f aca="true" t="shared" si="9" ref="H558:H580">G558/F558*100</f>
        <v>100</v>
      </c>
    </row>
    <row r="559" spans="1:8" ht="38.25">
      <c r="A559" s="6">
        <v>551</v>
      </c>
      <c r="B559" s="6"/>
      <c r="C559" s="7"/>
      <c r="D559" s="6">
        <v>242</v>
      </c>
      <c r="E559" s="8" t="s">
        <v>87</v>
      </c>
      <c r="F559" s="31">
        <v>109.7</v>
      </c>
      <c r="G559" s="19">
        <v>109.7</v>
      </c>
      <c r="H559" s="13">
        <f t="shared" si="9"/>
        <v>100</v>
      </c>
    </row>
    <row r="560" spans="1:8" ht="38.25">
      <c r="A560" s="6">
        <v>552</v>
      </c>
      <c r="B560" s="6"/>
      <c r="C560" s="7"/>
      <c r="D560" s="6">
        <v>244</v>
      </c>
      <c r="E560" s="8" t="s">
        <v>471</v>
      </c>
      <c r="F560" s="31">
        <v>12.2</v>
      </c>
      <c r="G560" s="19">
        <v>12.2</v>
      </c>
      <c r="H560" s="13">
        <f t="shared" si="9"/>
        <v>100</v>
      </c>
    </row>
    <row r="561" spans="1:8" ht="25.5">
      <c r="A561" s="6">
        <v>553</v>
      </c>
      <c r="B561" s="6" t="s">
        <v>379</v>
      </c>
      <c r="C561" s="7"/>
      <c r="D561" s="6"/>
      <c r="E561" s="6" t="s">
        <v>380</v>
      </c>
      <c r="F561" s="31">
        <v>0.3</v>
      </c>
      <c r="G561" s="19">
        <f>G562</f>
        <v>0.3</v>
      </c>
      <c r="H561" s="13">
        <f t="shared" si="9"/>
        <v>100</v>
      </c>
    </row>
    <row r="562" spans="1:8" ht="25.5">
      <c r="A562" s="9">
        <v>554</v>
      </c>
      <c r="B562" s="9" t="s">
        <v>381</v>
      </c>
      <c r="C562" s="3"/>
      <c r="D562" s="9"/>
      <c r="E562" s="10" t="s">
        <v>367</v>
      </c>
      <c r="F562" s="32">
        <v>0.3</v>
      </c>
      <c r="G562" s="20">
        <f>G563</f>
        <v>0.3</v>
      </c>
      <c r="H562" s="15">
        <f t="shared" si="9"/>
        <v>100</v>
      </c>
    </row>
    <row r="563" spans="1:8" ht="38.25">
      <c r="A563" s="6">
        <v>555</v>
      </c>
      <c r="B563" s="6" t="s">
        <v>381</v>
      </c>
      <c r="C563" s="7" t="s">
        <v>485</v>
      </c>
      <c r="D563" s="9"/>
      <c r="E563" s="8" t="s">
        <v>475</v>
      </c>
      <c r="F563" s="31">
        <v>0.3</v>
      </c>
      <c r="G563" s="19">
        <f>G564</f>
        <v>0.3</v>
      </c>
      <c r="H563" s="13">
        <f t="shared" si="9"/>
        <v>100</v>
      </c>
    </row>
    <row r="564" spans="1:8" ht="25.5">
      <c r="A564" s="9">
        <v>556</v>
      </c>
      <c r="B564" s="9" t="s">
        <v>381</v>
      </c>
      <c r="C564" s="3" t="s">
        <v>71</v>
      </c>
      <c r="D564" s="9"/>
      <c r="E564" s="10" t="s">
        <v>368</v>
      </c>
      <c r="F564" s="32">
        <v>0.3</v>
      </c>
      <c r="G564" s="20">
        <f>G565</f>
        <v>0.3</v>
      </c>
      <c r="H564" s="15">
        <f t="shared" si="9"/>
        <v>100</v>
      </c>
    </row>
    <row r="565" spans="1:8" ht="51">
      <c r="A565" s="6">
        <v>557</v>
      </c>
      <c r="B565" s="6" t="s">
        <v>381</v>
      </c>
      <c r="C565" s="7" t="s">
        <v>72</v>
      </c>
      <c r="D565" s="6"/>
      <c r="E565" s="11" t="s">
        <v>73</v>
      </c>
      <c r="F565" s="31">
        <v>0.3</v>
      </c>
      <c r="G565" s="19">
        <f>G566</f>
        <v>0.3</v>
      </c>
      <c r="H565" s="13">
        <f t="shared" si="9"/>
        <v>100</v>
      </c>
    </row>
    <row r="566" spans="1:8" ht="12.75">
      <c r="A566" s="6">
        <v>558</v>
      </c>
      <c r="B566" s="6" t="s">
        <v>381</v>
      </c>
      <c r="C566" s="7" t="s">
        <v>72</v>
      </c>
      <c r="D566" s="6">
        <v>730</v>
      </c>
      <c r="E566" s="8" t="s">
        <v>401</v>
      </c>
      <c r="F566" s="31">
        <v>0.3</v>
      </c>
      <c r="G566" s="19">
        <v>0.3</v>
      </c>
      <c r="H566" s="13">
        <f t="shared" si="9"/>
        <v>100</v>
      </c>
    </row>
    <row r="567" spans="1:8" ht="51">
      <c r="A567" s="6">
        <v>559</v>
      </c>
      <c r="B567" s="6" t="s">
        <v>382</v>
      </c>
      <c r="C567" s="7"/>
      <c r="D567" s="6"/>
      <c r="E567" s="6" t="s">
        <v>74</v>
      </c>
      <c r="F567" s="31">
        <v>125690.4</v>
      </c>
      <c r="G567" s="19">
        <f>G568+G575</f>
        <v>123740.6</v>
      </c>
      <c r="H567" s="13">
        <f t="shared" si="9"/>
        <v>98.44872798559</v>
      </c>
    </row>
    <row r="568" spans="1:8" ht="38.25">
      <c r="A568" s="9">
        <v>560</v>
      </c>
      <c r="B568" s="9" t="s">
        <v>383</v>
      </c>
      <c r="C568" s="3"/>
      <c r="D568" s="9"/>
      <c r="E568" s="10" t="s">
        <v>384</v>
      </c>
      <c r="F568" s="32">
        <v>52200</v>
      </c>
      <c r="G568" s="20">
        <f>G569</f>
        <v>52200</v>
      </c>
      <c r="H568" s="15">
        <f t="shared" si="9"/>
        <v>100</v>
      </c>
    </row>
    <row r="569" spans="1:8" ht="38.25">
      <c r="A569" s="6">
        <v>561</v>
      </c>
      <c r="B569" s="6" t="s">
        <v>383</v>
      </c>
      <c r="C569" s="7" t="s">
        <v>485</v>
      </c>
      <c r="D569" s="9"/>
      <c r="E569" s="8" t="s">
        <v>475</v>
      </c>
      <c r="F569" s="31">
        <v>52200</v>
      </c>
      <c r="G569" s="19">
        <f>G570</f>
        <v>52200</v>
      </c>
      <c r="H569" s="13">
        <f t="shared" si="9"/>
        <v>100</v>
      </c>
    </row>
    <row r="570" spans="1:8" ht="25.5">
      <c r="A570" s="9">
        <v>562</v>
      </c>
      <c r="B570" s="9" t="s">
        <v>383</v>
      </c>
      <c r="C570" s="3" t="s">
        <v>75</v>
      </c>
      <c r="D570" s="9"/>
      <c r="E570" s="10" t="s">
        <v>369</v>
      </c>
      <c r="F570" s="32">
        <v>52200</v>
      </c>
      <c r="G570" s="20">
        <f>G571+G573</f>
        <v>52200</v>
      </c>
      <c r="H570" s="15">
        <f t="shared" si="9"/>
        <v>100</v>
      </c>
    </row>
    <row r="571" spans="1:8" ht="38.25">
      <c r="A571" s="6">
        <v>563</v>
      </c>
      <c r="B571" s="6" t="s">
        <v>383</v>
      </c>
      <c r="C571" s="7" t="s">
        <v>76</v>
      </c>
      <c r="D571" s="6"/>
      <c r="E571" s="8" t="s">
        <v>77</v>
      </c>
      <c r="F571" s="31">
        <v>10028</v>
      </c>
      <c r="G571" s="19">
        <f>G572</f>
        <v>10028</v>
      </c>
      <c r="H571" s="13">
        <f t="shared" si="9"/>
        <v>100</v>
      </c>
    </row>
    <row r="572" spans="1:8" ht="25.5">
      <c r="A572" s="6">
        <v>564</v>
      </c>
      <c r="B572" s="6" t="s">
        <v>383</v>
      </c>
      <c r="C572" s="7" t="s">
        <v>76</v>
      </c>
      <c r="D572" s="6">
        <v>511</v>
      </c>
      <c r="E572" s="8" t="s">
        <v>78</v>
      </c>
      <c r="F572" s="31">
        <v>10028</v>
      </c>
      <c r="G572" s="19">
        <v>10028</v>
      </c>
      <c r="H572" s="13">
        <f t="shared" si="9"/>
        <v>100</v>
      </c>
    </row>
    <row r="573" spans="1:8" ht="51">
      <c r="A573" s="6">
        <v>565</v>
      </c>
      <c r="B573" s="6" t="s">
        <v>383</v>
      </c>
      <c r="C573" s="7" t="s">
        <v>79</v>
      </c>
      <c r="D573" s="6"/>
      <c r="E573" s="8" t="s">
        <v>80</v>
      </c>
      <c r="F573" s="31">
        <v>42172</v>
      </c>
      <c r="G573" s="19">
        <f>G574</f>
        <v>42172</v>
      </c>
      <c r="H573" s="13">
        <f t="shared" si="9"/>
        <v>100</v>
      </c>
    </row>
    <row r="574" spans="1:8" ht="25.5">
      <c r="A574" s="6">
        <v>566</v>
      </c>
      <c r="B574" s="6" t="s">
        <v>383</v>
      </c>
      <c r="C574" s="7" t="s">
        <v>79</v>
      </c>
      <c r="D574" s="6">
        <v>511</v>
      </c>
      <c r="E574" s="8" t="s">
        <v>78</v>
      </c>
      <c r="F574" s="31">
        <v>42172</v>
      </c>
      <c r="G574" s="19">
        <v>42172</v>
      </c>
      <c r="H574" s="13">
        <f t="shared" si="9"/>
        <v>100</v>
      </c>
    </row>
    <row r="575" spans="1:8" ht="25.5">
      <c r="A575" s="9">
        <v>567</v>
      </c>
      <c r="B575" s="9" t="s">
        <v>385</v>
      </c>
      <c r="C575" s="3"/>
      <c r="D575" s="9"/>
      <c r="E575" s="10" t="s">
        <v>386</v>
      </c>
      <c r="F575" s="32">
        <v>73490.4</v>
      </c>
      <c r="G575" s="20">
        <f>G576</f>
        <v>71540.6</v>
      </c>
      <c r="H575" s="15">
        <f t="shared" si="9"/>
        <v>97.3468643523508</v>
      </c>
    </row>
    <row r="576" spans="1:8" ht="38.25">
      <c r="A576" s="6">
        <v>568</v>
      </c>
      <c r="B576" s="6" t="s">
        <v>385</v>
      </c>
      <c r="C576" s="7" t="s">
        <v>485</v>
      </c>
      <c r="D576" s="9"/>
      <c r="E576" s="8" t="s">
        <v>475</v>
      </c>
      <c r="F576" s="31">
        <v>73490.4</v>
      </c>
      <c r="G576" s="19">
        <f>G577</f>
        <v>71540.6</v>
      </c>
      <c r="H576" s="13">
        <f t="shared" si="9"/>
        <v>97.3468643523508</v>
      </c>
    </row>
    <row r="577" spans="1:8" ht="25.5">
      <c r="A577" s="9">
        <v>569</v>
      </c>
      <c r="B577" s="9" t="s">
        <v>81</v>
      </c>
      <c r="C577" s="3" t="s">
        <v>75</v>
      </c>
      <c r="D577" s="9"/>
      <c r="E577" s="10" t="s">
        <v>369</v>
      </c>
      <c r="F577" s="32">
        <v>73490.4</v>
      </c>
      <c r="G577" s="20">
        <f>G578</f>
        <v>71540.6</v>
      </c>
      <c r="H577" s="15">
        <f t="shared" si="9"/>
        <v>97.3468643523508</v>
      </c>
    </row>
    <row r="578" spans="1:8" ht="38.25">
      <c r="A578" s="6">
        <v>570</v>
      </c>
      <c r="B578" s="6" t="s">
        <v>385</v>
      </c>
      <c r="C578" s="7" t="s">
        <v>82</v>
      </c>
      <c r="D578" s="6"/>
      <c r="E578" s="8" t="s">
        <v>370</v>
      </c>
      <c r="F578" s="31">
        <v>73490.4</v>
      </c>
      <c r="G578" s="19">
        <f>G579</f>
        <v>71540.6</v>
      </c>
      <c r="H578" s="13">
        <f t="shared" si="9"/>
        <v>97.3468643523508</v>
      </c>
    </row>
    <row r="579" spans="1:8" ht="12.75">
      <c r="A579" s="6">
        <v>571</v>
      </c>
      <c r="B579" s="6" t="s">
        <v>385</v>
      </c>
      <c r="C579" s="7" t="s">
        <v>82</v>
      </c>
      <c r="D579" s="6">
        <v>540</v>
      </c>
      <c r="E579" s="8" t="s">
        <v>427</v>
      </c>
      <c r="F579" s="31">
        <v>73490.4</v>
      </c>
      <c r="G579" s="19">
        <v>71540.6</v>
      </c>
      <c r="H579" s="13">
        <f t="shared" si="9"/>
        <v>97.3468643523508</v>
      </c>
    </row>
    <row r="580" spans="1:8" ht="23.25" customHeight="1">
      <c r="A580" s="9">
        <v>572</v>
      </c>
      <c r="B580" s="9"/>
      <c r="C580" s="3"/>
      <c r="D580" s="9"/>
      <c r="E580" s="10" t="s">
        <v>387</v>
      </c>
      <c r="F580" s="32">
        <v>746475.5</v>
      </c>
      <c r="G580" s="20">
        <f>G567+G561+G527+G463+G457+G435+G267+G247+G205+G141+G120+G115+G9</f>
        <v>712549.7000000001</v>
      </c>
      <c r="H580" s="15">
        <f t="shared" si="9"/>
        <v>95.4552024815282</v>
      </c>
    </row>
  </sheetData>
  <sheetProtection/>
  <mergeCells count="9">
    <mergeCell ref="A1:H2"/>
    <mergeCell ref="A6:A7"/>
    <mergeCell ref="F6:F7"/>
    <mergeCell ref="E6:E7"/>
    <mergeCell ref="G6:H6"/>
    <mergeCell ref="B6:B7"/>
    <mergeCell ref="C6:C7"/>
    <mergeCell ref="D6:D7"/>
    <mergeCell ref="A4:H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003b</cp:lastModifiedBy>
  <cp:lastPrinted>2016-05-31T04:37:49Z</cp:lastPrinted>
  <dcterms:created xsi:type="dcterms:W3CDTF">1996-10-08T23:32:33Z</dcterms:created>
  <dcterms:modified xsi:type="dcterms:W3CDTF">2016-05-31T04:37:50Z</dcterms:modified>
  <cp:category/>
  <cp:version/>
  <cp:contentType/>
  <cp:contentStatus/>
</cp:coreProperties>
</file>