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'Лист1'!$A$1:$U$100</definedName>
  </definedNames>
  <calcPr fullCalcOnLoad="1"/>
</workbook>
</file>

<file path=xl/sharedStrings.xml><?xml version="1.0" encoding="utf-8"?>
<sst xmlns="http://schemas.openxmlformats.org/spreadsheetml/2006/main" count="472" uniqueCount="284">
  <si>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</si>
  <si>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</si>
  <si>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</si>
  <si>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</si>
  <si>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</si>
  <si>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</si>
  <si>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</si>
  <si>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</si>
  <si>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</si>
  <si>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</si>
  <si>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</si>
  <si>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</si>
  <si>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</si>
  <si>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</si>
  <si>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</si>
  <si>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</si>
  <si>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</si>
  <si>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</si>
  <si>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</si>
  <si>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</si>
  <si>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</si>
  <si>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</si>
  <si>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</si>
  <si>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</si>
  <si>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</si>
  <si>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</si>
  <si>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</si>
  <si>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</si>
  <si>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</si>
  <si>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</si>
  <si>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</si>
  <si>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</si>
  <si>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</si>
  <si>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</si>
  <si>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</si>
  <si>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</si>
  <si>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</si>
  <si>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</si>
  <si>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</si>
  <si>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</si>
  <si>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</si>
  <si>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</si>
  <si>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</si>
  <si>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</si>
  <si>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</si>
  <si>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</si>
  <si>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</si>
  <si>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</si>
  <si>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</si>
  <si>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</si>
  <si>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</si>
  <si>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</si>
  <si>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</si>
  <si>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</si>
  <si>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</si>
  <si>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</si>
  <si>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</si>
  <si>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</si>
  <si>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</si>
  <si>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</si>
  <si>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</si>
  <si>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</si>
  <si>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</si>
  <si>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</si>
  <si>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</si>
  <si>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</si>
  <si>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</si>
  <si>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</si>
  <si>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</si>
  <si>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</si>
  <si>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</si>
  <si>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</si>
  <si>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</si>
  <si>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</si>
  <si>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</si>
  <si>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</si>
  <si>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</si>
  <si>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</si>
  <si>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</si>
  <si>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</si>
  <si>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</si>
  <si>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</si>
  <si>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</si>
  <si>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</si>
  <si>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</si>
  <si>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</si>
  <si>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</si>
  <si>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</si>
  <si>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</si>
  <si>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</si>
  <si>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</si>
  <si>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</si>
  <si>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</si>
  <si>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</si>
  <si>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</si>
  <si>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</si>
  <si>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</si>
  <si>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</si>
  <si>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</si>
  <si>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</si>
  <si>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</si>
  <si>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</si>
  <si>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</si>
  <si>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</si>
  <si>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</si>
  <si>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</si>
  <si>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</si>
  <si>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</si>
  <si>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</si>
  <si>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</si>
  <si>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</si>
  <si>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</si>
  <si>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</si>
  <si>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</si>
  <si>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</si>
  <si>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</si>
  <si>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</si>
  <si>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</si>
  <si>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</si>
  <si>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</si>
  <si>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</si>
  <si>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</si>
  <si>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</si>
  <si>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</si>
  <si>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</si>
  <si>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</si>
  <si>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</si>
  <si>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</si>
  <si>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</si>
  <si>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</si>
  <si>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</si>
  <si>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</si>
  <si>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</si>
  <si>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</si>
  <si>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</si>
  <si>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</si>
  <si>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</si>
  <si>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</si>
  <si>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</si>
  <si>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</si>
  <si>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</si>
  <si>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</si>
  <si>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</si>
  <si>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</si>
  <si>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</si>
  <si>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</si>
  <si>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</si>
  <si>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</si>
  <si>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</si>
  <si>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</si>
  <si>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</si>
  <si>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</si>
  <si>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</si>
  <si>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</si>
  <si>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</si>
  <si>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</si>
  <si>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</si>
  <si>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</si>
  <si>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</si>
  <si>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</si>
  <si>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</si>
  <si>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</si>
  <si>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</si>
  <si>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</si>
  <si>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</si>
  <si>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</si>
  <si>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</si>
  <si>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</si>
  <si>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</si>
  <si>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</si>
  <si>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</si>
  <si>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</si>
  <si>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</si>
  <si>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</si>
  <si>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</si>
  <si>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</si>
  <si>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</si>
  <si>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</si>
  <si>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</si>
  <si>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</si>
  <si>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</si>
  <si>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</si>
  <si>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</si>
  <si>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</si>
  <si>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</si>
  <si>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</si>
  <si>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</si>
  <si>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</si>
  <si>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</si>
  <si>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</si>
  <si>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</si>
  <si>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</si>
  <si>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</si>
  <si>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</si>
  <si>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</si>
  <si>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</si>
  <si>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</si>
  <si>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</si>
  <si>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</si>
  <si>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на 2022 год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</si>
  <si>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</si>
  <si>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</si>
  <si>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</si>
  <si>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</si>
  <si>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</si>
  <si>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</si>
  <si>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</si>
  <si>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</si>
  <si>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</si>
  <si>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</si>
  <si>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</si>
  <si>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</si>
  <si>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</si>
  <si>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</si>
  <si>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</si>
  <si>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</si>
  <si>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</si>
  <si>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</si>
  <si>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</si>
  <si>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</si>
  <si>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</si>
  <si>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</si>
  <si>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</si>
  <si>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</si>
  <si>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</si>
  <si>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</si>
  <si>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</si>
  <si>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</si>
  <si>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</si>
  <si>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</si>
  <si>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</si>
  <si>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</si>
  <si>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</si>
  <si>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</si>
  <si>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</si>
  <si>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</si>
  <si>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</si>
  <si>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</si>
  <si>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</si>
  <si>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</si>
  <si>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</si>
  <si>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Свод доходов муниципального бюджета на 2022 год и плановый период 2023 и 2024 годов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</si>
  <si>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</si>
  <si>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</si>
  <si>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</si>
  <si>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</si>
  <si>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</si>
  <si>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</si>
  <si>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</si>
  <si>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</si>
  <si>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</si>
  <si>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</si>
  <si>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</si>
  <si>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</si>
  <si>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</si>
  <si>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</si>
  <si>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</si>
  <si>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&lt;4&gt;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</si>
  <si>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</si>
  <si>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</si>
  <si>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</si>
  <si>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</si>
  <si>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</si>
  <si>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</si>
  <si>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</si>
  <si>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</si>
  <si>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</si>
  <si>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</si>
  <si>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</si>
  <si>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Прочие субсидии бюджетам муниципальных районов &lt;2&gt;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</si>
  <si>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</si>
  <si>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</si>
  <si>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</si>
  <si>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</si>
  <si>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</si>
  <si>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&lt;5&gt;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</si>
  <si>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</si>
  <si>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</si>
  <si>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</si>
  <si>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 передаваемые бюджетам муниципальных районов&lt;6&gt;</t>
  </si>
  <si>
    <t>&lt;6&gt;</t>
  </si>
  <si>
    <t>Прочие межбюджетные трансферты на организацию бесплатного горячего питания обучающихся, получающих начальное общее образование в гмуниципальных образовательных организациях</t>
  </si>
  <si>
    <t>53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</si>
  <si>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23 декабря 2021 года № 27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2022 год 
и плановый период 2023 и 2024 годов»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</si>
</sst>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99"/>
  <sheetViews>
    <sheetView tabSelected="1" view="pageBreakPreview" zoomScaleNormal="115" zoomScaleSheetLayoutView="100" workbookViewId="0" topLeftCell="A2">
      <selection activeCell="A68" sqref="A68:R99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84" t="s">
        <v>283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15" customFormat="1" ht="33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15" customFormat="1" ht="51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85" t="s">
        <v>241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81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81" t="s">
        <v>17</v>
      </c>
      <c r="R9" s="78" t="s">
        <v>116</v>
      </c>
      <c r="S9" s="86" t="s">
        <v>20</v>
      </c>
      <c r="T9" s="87"/>
      <c r="U9" s="88"/>
    </row>
    <row r="10" spans="1:21" ht="18" customHeight="1" hidden="1">
      <c r="A10" s="82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82"/>
      <c r="R10" s="79"/>
      <c r="S10" s="31"/>
      <c r="T10" s="32"/>
      <c r="U10" s="32"/>
    </row>
    <row r="11" spans="1:21" ht="24" customHeight="1">
      <c r="A11" s="83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83"/>
      <c r="R11" s="80"/>
      <c r="S11" s="33" t="s">
        <v>199</v>
      </c>
      <c r="T11" s="34" t="s">
        <v>210</v>
      </c>
      <c r="U11" s="34" t="s">
        <v>242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252709</v>
      </c>
      <c r="T13" s="41">
        <f>SUM(T14+T16+T18+T22+T24+T30+T32+T36+T41)</f>
        <v>279556.00000000006</v>
      </c>
      <c r="U13" s="41">
        <f>SUM(U14+U17+U18+U22+U24+U30+U32+U36+U41)</f>
        <v>311307.99999999994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210490</v>
      </c>
      <c r="T14" s="45">
        <f>SUM(T15)</f>
        <v>235516</v>
      </c>
      <c r="U14" s="45">
        <f>SUM(U15)</f>
        <v>265392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210490</v>
      </c>
      <c r="T15" s="45">
        <v>235516</v>
      </c>
      <c r="U15" s="45">
        <v>265392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3700</v>
      </c>
      <c r="T16" s="45">
        <f>SUM(T17)</f>
        <v>3900</v>
      </c>
      <c r="U16" s="45">
        <f>SUM(U17)</f>
        <v>4000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3700</v>
      </c>
      <c r="T17" s="45">
        <v>3900</v>
      </c>
      <c r="U17" s="45">
        <v>4000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13260</v>
      </c>
      <c r="T18" s="45">
        <f>SUM(T19:T21)</f>
        <v>14223</v>
      </c>
      <c r="U18" s="45">
        <f>SUM(U19:U21)</f>
        <v>15363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10500</v>
      </c>
      <c r="T19" s="45">
        <v>11281</v>
      </c>
      <c r="U19" s="45">
        <v>12163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1260</v>
      </c>
      <c r="T20" s="45">
        <v>1316</v>
      </c>
      <c r="U20" s="45">
        <v>1400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205</v>
      </c>
      <c r="R21" s="43" t="s">
        <v>206</v>
      </c>
      <c r="S21" s="44">
        <v>1500</v>
      </c>
      <c r="T21" s="45">
        <v>1626</v>
      </c>
      <c r="U21" s="45">
        <v>1800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1500</v>
      </c>
      <c r="T22" s="45">
        <f>SUM(T23)</f>
        <v>1563</v>
      </c>
      <c r="U22" s="45">
        <f>SUM(U23)</f>
        <v>1700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1500</v>
      </c>
      <c r="T23" s="45">
        <v>1563</v>
      </c>
      <c r="U23" s="45">
        <v>1700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3780.7</v>
      </c>
      <c r="T24" s="45">
        <f>SUM(T25:T29)</f>
        <v>3663.7</v>
      </c>
      <c r="U24" s="45">
        <f>SUM(U25:U29)</f>
        <v>3375.6000000000004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1700</v>
      </c>
      <c r="T25" s="45">
        <v>1700</v>
      </c>
      <c r="U25" s="45">
        <v>1750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47</v>
      </c>
      <c r="T26" s="45">
        <v>55</v>
      </c>
      <c r="U26" s="45">
        <v>80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205.5</v>
      </c>
      <c r="T27" s="45">
        <v>213.4</v>
      </c>
      <c r="U27" s="45">
        <v>221.3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1804.2</v>
      </c>
      <c r="T28" s="45">
        <v>1670.3</v>
      </c>
      <c r="U28" s="45">
        <v>1298.3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24</v>
      </c>
      <c r="T29" s="45">
        <v>25</v>
      </c>
      <c r="U29" s="45">
        <v>26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280</v>
      </c>
      <c r="T30" s="45">
        <f>SUM(T31)</f>
        <v>290</v>
      </c>
      <c r="U30" s="45">
        <f>SUM(U31)</f>
        <v>300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280</v>
      </c>
      <c r="T31" s="45">
        <v>290</v>
      </c>
      <c r="U31" s="45">
        <v>300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18334.5</v>
      </c>
      <c r="T32" s="45">
        <f>SUM(T33:T35)</f>
        <v>19067.4</v>
      </c>
      <c r="U32" s="45">
        <f>SUM(U33:U35)</f>
        <v>19830.8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17201.1</v>
      </c>
      <c r="T33" s="45">
        <v>17889.2</v>
      </c>
      <c r="U33" s="45">
        <v>18604.7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836</v>
      </c>
      <c r="T34" s="45">
        <v>869.4</v>
      </c>
      <c r="U34" s="45">
        <v>904.3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243</v>
      </c>
      <c r="R35" s="70" t="s">
        <v>244</v>
      </c>
      <c r="S35" s="44">
        <v>297.4</v>
      </c>
      <c r="T35" s="45">
        <v>308.8</v>
      </c>
      <c r="U35" s="45">
        <v>321.8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289</v>
      </c>
      <c r="T36" s="45">
        <f>SUM(T37:T40)</f>
        <v>246</v>
      </c>
      <c r="U36" s="45">
        <f>SUM(U37:U40)</f>
        <v>259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65</v>
      </c>
      <c r="T37" s="45">
        <v>45</v>
      </c>
      <c r="U37" s="45">
        <v>50</v>
      </c>
    </row>
    <row r="38" spans="1:21" ht="61.5" customHeight="1">
      <c r="A38" s="37" t="s">
        <v>214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245</v>
      </c>
      <c r="R38" s="43" t="s">
        <v>246</v>
      </c>
      <c r="S38" s="44">
        <v>33</v>
      </c>
      <c r="T38" s="45">
        <v>0</v>
      </c>
      <c r="U38" s="45">
        <v>0</v>
      </c>
    </row>
    <row r="39" spans="1:21" ht="34.5" customHeight="1">
      <c r="A39" s="37" t="s">
        <v>215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180</v>
      </c>
      <c r="T39" s="45">
        <v>190</v>
      </c>
      <c r="U39" s="45">
        <v>195</v>
      </c>
    </row>
    <row r="40" spans="1:21" ht="34.5" customHeight="1">
      <c r="A40" s="37" t="s">
        <v>216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204</v>
      </c>
      <c r="S40" s="44">
        <v>11</v>
      </c>
      <c r="T40" s="45">
        <v>11</v>
      </c>
      <c r="U40" s="45">
        <v>14</v>
      </c>
    </row>
    <row r="41" spans="1:21" ht="12.75">
      <c r="A41" s="37" t="s">
        <v>217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SUM(S42:S46)</f>
        <v>1074.8000000000002</v>
      </c>
      <c r="T41" s="45">
        <f>SUM(T42:T46)</f>
        <v>1086.9</v>
      </c>
      <c r="U41" s="45">
        <f>SUM(U42:U46)</f>
        <v>1087.6</v>
      </c>
    </row>
    <row r="42" spans="1:21" ht="26.25" customHeight="1">
      <c r="A42" s="37" t="s">
        <v>218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247</v>
      </c>
      <c r="R42" s="72" t="s">
        <v>248</v>
      </c>
      <c r="S42" s="44">
        <v>742.5</v>
      </c>
      <c r="T42" s="45">
        <v>742.5</v>
      </c>
      <c r="U42" s="45">
        <v>742.5</v>
      </c>
    </row>
    <row r="43" spans="1:21" ht="36.75" customHeight="1">
      <c r="A43" s="37" t="s">
        <v>219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202</v>
      </c>
      <c r="R43" s="43" t="s">
        <v>201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220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251</v>
      </c>
      <c r="R44" s="72" t="s">
        <v>252</v>
      </c>
      <c r="S44" s="44">
        <v>7.2</v>
      </c>
      <c r="T44" s="45">
        <v>7.4</v>
      </c>
      <c r="U44" s="45">
        <v>8</v>
      </c>
    </row>
    <row r="45" spans="1:21" ht="51" customHeight="1">
      <c r="A45" s="37" t="s">
        <v>221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37" t="s">
        <v>212</v>
      </c>
      <c r="R45" s="43" t="s">
        <v>211</v>
      </c>
      <c r="S45" s="44">
        <v>1</v>
      </c>
      <c r="T45" s="45">
        <v>0</v>
      </c>
      <c r="U45" s="45">
        <v>0</v>
      </c>
    </row>
    <row r="46" spans="1:21" ht="15" customHeight="1">
      <c r="A46" s="37" t="s">
        <v>222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249</v>
      </c>
      <c r="R46" s="72" t="s">
        <v>250</v>
      </c>
      <c r="S46" s="44">
        <v>321.1</v>
      </c>
      <c r="T46" s="45">
        <v>333.9</v>
      </c>
      <c r="U46" s="45">
        <v>333.9</v>
      </c>
    </row>
    <row r="47" spans="1:21" ht="15.75" customHeight="1">
      <c r="A47" s="35" t="s">
        <v>223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5" t="s">
        <v>111</v>
      </c>
      <c r="R47" s="39" t="s">
        <v>146</v>
      </c>
      <c r="S47" s="40">
        <f>SUM(S48)</f>
        <v>773330.1000000001</v>
      </c>
      <c r="T47" s="41">
        <f>SUM(T48,)</f>
        <v>714040.9</v>
      </c>
      <c r="U47" s="41">
        <f>SUM(U48,)</f>
        <v>753952.2000000001</v>
      </c>
    </row>
    <row r="48" spans="1:21" ht="24">
      <c r="A48" s="35" t="s">
        <v>224</v>
      </c>
      <c r="B48" s="47" t="s">
        <v>55</v>
      </c>
      <c r="C48" s="47" t="s">
        <v>56</v>
      </c>
      <c r="D48" s="47" t="s">
        <v>109</v>
      </c>
      <c r="E48" s="47" t="s">
        <v>110</v>
      </c>
      <c r="F48" s="48"/>
      <c r="G48" s="47" t="s">
        <v>59</v>
      </c>
      <c r="H48" s="47" t="s">
        <v>60</v>
      </c>
      <c r="I48" s="47" t="s">
        <v>61</v>
      </c>
      <c r="J48" s="47" t="s">
        <v>0</v>
      </c>
      <c r="K48" s="47" t="s">
        <v>55</v>
      </c>
      <c r="L48" s="47" t="s">
        <v>62</v>
      </c>
      <c r="M48" s="47" t="s">
        <v>59</v>
      </c>
      <c r="N48" s="47" t="s">
        <v>1</v>
      </c>
      <c r="O48" s="48"/>
      <c r="P48" s="48"/>
      <c r="Q48" s="35" t="s">
        <v>147</v>
      </c>
      <c r="R48" s="39" t="s">
        <v>131</v>
      </c>
      <c r="S48" s="40">
        <f>SUM(S49,S55,S61,S52)</f>
        <v>773330.1000000001</v>
      </c>
      <c r="T48" s="41">
        <f>SUM(T49+T55+T61+T52)</f>
        <v>714040.9</v>
      </c>
      <c r="U48" s="41">
        <f>SUM(U49,U55,U61,U52)</f>
        <v>753952.2000000001</v>
      </c>
    </row>
    <row r="49" spans="1:21" ht="11.25" customHeight="1">
      <c r="A49" s="37" t="s">
        <v>225</v>
      </c>
      <c r="B49" s="29" t="s">
        <v>55</v>
      </c>
      <c r="C49" s="29" t="s">
        <v>56</v>
      </c>
      <c r="D49" s="29" t="s">
        <v>114</v>
      </c>
      <c r="E49" s="29" t="s">
        <v>115</v>
      </c>
      <c r="F49" s="30"/>
      <c r="G49" s="29" t="s">
        <v>11</v>
      </c>
      <c r="H49" s="29" t="s">
        <v>12</v>
      </c>
      <c r="I49" s="29" t="s">
        <v>61</v>
      </c>
      <c r="J49" s="29" t="s">
        <v>0</v>
      </c>
      <c r="K49" s="29" t="s">
        <v>112</v>
      </c>
      <c r="L49" s="29" t="s">
        <v>113</v>
      </c>
      <c r="M49" s="29" t="s">
        <v>59</v>
      </c>
      <c r="N49" s="29" t="s">
        <v>1</v>
      </c>
      <c r="O49" s="30"/>
      <c r="P49" s="30"/>
      <c r="Q49" s="37" t="s">
        <v>190</v>
      </c>
      <c r="R49" s="43" t="s">
        <v>178</v>
      </c>
      <c r="S49" s="44">
        <f>SUM(S50:S51)</f>
        <v>405932</v>
      </c>
      <c r="T49" s="45">
        <f>SUM(T50:T51)</f>
        <v>299411</v>
      </c>
      <c r="U49" s="45">
        <f>SUM(U50:U51)</f>
        <v>294781</v>
      </c>
    </row>
    <row r="50" spans="1:21" ht="24" customHeight="1">
      <c r="A50" s="37" t="s">
        <v>226</v>
      </c>
      <c r="B50" s="29"/>
      <c r="C50" s="29"/>
      <c r="D50" s="29"/>
      <c r="E50" s="29"/>
      <c r="F50" s="30"/>
      <c r="G50" s="29"/>
      <c r="H50" s="29"/>
      <c r="I50" s="29"/>
      <c r="J50" s="29"/>
      <c r="K50" s="29"/>
      <c r="L50" s="29"/>
      <c r="M50" s="29"/>
      <c r="N50" s="29"/>
      <c r="O50" s="30"/>
      <c r="P50" s="30"/>
      <c r="Q50" s="37" t="s">
        <v>191</v>
      </c>
      <c r="R50" s="43" t="s">
        <v>209</v>
      </c>
      <c r="S50" s="44">
        <v>232934</v>
      </c>
      <c r="T50" s="45">
        <v>59212</v>
      </c>
      <c r="U50" s="45">
        <v>76682</v>
      </c>
    </row>
    <row r="51" spans="1:21" ht="24" customHeight="1">
      <c r="A51" s="37" t="s">
        <v>227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200</v>
      </c>
      <c r="R51" s="43" t="s">
        <v>203</v>
      </c>
      <c r="S51" s="44">
        <v>172998</v>
      </c>
      <c r="T51" s="45">
        <v>240199</v>
      </c>
      <c r="U51" s="45">
        <v>218099</v>
      </c>
    </row>
    <row r="52" spans="1:21" ht="24" customHeight="1">
      <c r="A52" s="37" t="s">
        <v>228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71" t="s">
        <v>253</v>
      </c>
      <c r="R52" s="72" t="s">
        <v>254</v>
      </c>
      <c r="S52" s="44">
        <f>SUM(S53:S54)</f>
        <v>15924.499999999998</v>
      </c>
      <c r="T52" s="45">
        <f>SUM(T53:T54)</f>
        <v>63802.8</v>
      </c>
      <c r="U52" s="45">
        <f>SUM(U53:U54)</f>
        <v>101292</v>
      </c>
    </row>
    <row r="53" spans="1:21" ht="24" customHeight="1">
      <c r="A53" s="37" t="s">
        <v>229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266</v>
      </c>
      <c r="R53" s="72" t="s">
        <v>268</v>
      </c>
      <c r="S53" s="44">
        <f>SUM(S69)</f>
        <v>0</v>
      </c>
      <c r="T53" s="45">
        <f>SUM(T69)</f>
        <v>50000</v>
      </c>
      <c r="U53" s="45">
        <f>SUM(U69)</f>
        <v>86937.3</v>
      </c>
    </row>
    <row r="54" spans="1:21" ht="12.75" customHeight="1">
      <c r="A54" s="37" t="s">
        <v>230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255</v>
      </c>
      <c r="R54" s="72" t="s">
        <v>269</v>
      </c>
      <c r="S54" s="44">
        <f>SUM(S72:S77)</f>
        <v>15924.499999999998</v>
      </c>
      <c r="T54" s="45">
        <f>SUM(T72:T77)</f>
        <v>13802.8</v>
      </c>
      <c r="U54" s="45">
        <f>SUM(U72:U77)</f>
        <v>14354.7</v>
      </c>
    </row>
    <row r="55" spans="1:21" ht="21.75" customHeight="1">
      <c r="A55" s="37" t="s">
        <v>231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192</v>
      </c>
      <c r="R55" s="43" t="s">
        <v>179</v>
      </c>
      <c r="S55" s="44">
        <f>SUM(S56:S60)</f>
        <v>324510.3</v>
      </c>
      <c r="T55" s="45">
        <f>SUM(T56:T60)</f>
        <v>324144</v>
      </c>
      <c r="U55" s="45">
        <f>SUM(U56:U60)</f>
        <v>330734.9</v>
      </c>
    </row>
    <row r="56" spans="1:21" ht="25.5" customHeight="1">
      <c r="A56" s="37" t="s">
        <v>232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193</v>
      </c>
      <c r="R56" s="43" t="s">
        <v>180</v>
      </c>
      <c r="S56" s="44">
        <v>4766.5</v>
      </c>
      <c r="T56" s="45">
        <v>4957.2</v>
      </c>
      <c r="U56" s="45">
        <v>5155.4</v>
      </c>
    </row>
    <row r="57" spans="1:21" ht="24">
      <c r="A57" s="37" t="s">
        <v>233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194</v>
      </c>
      <c r="R57" s="43" t="s">
        <v>272</v>
      </c>
      <c r="S57" s="44">
        <f>SUM(S80:S88)</f>
        <v>74721.1</v>
      </c>
      <c r="T57" s="45">
        <f>SUM(T80:T88)</f>
        <v>77349.1</v>
      </c>
      <c r="U57" s="45">
        <f>SUM(U80:U88)</f>
        <v>79239.3</v>
      </c>
    </row>
    <row r="58" spans="1:21" ht="25.5" customHeight="1">
      <c r="A58" s="37" t="s">
        <v>234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195</v>
      </c>
      <c r="R58" s="43" t="s">
        <v>132</v>
      </c>
      <c r="S58" s="44">
        <v>4946</v>
      </c>
      <c r="T58" s="45">
        <v>4945.4</v>
      </c>
      <c r="U58" s="45">
        <v>4945.4</v>
      </c>
    </row>
    <row r="59" spans="1:21" ht="37.5" customHeight="1">
      <c r="A59" s="37" t="s">
        <v>235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71" t="s">
        <v>260</v>
      </c>
      <c r="R59" s="72" t="s">
        <v>261</v>
      </c>
      <c r="S59" s="44">
        <v>20.3</v>
      </c>
      <c r="T59" s="45">
        <v>21.3</v>
      </c>
      <c r="U59" s="45">
        <v>21.8</v>
      </c>
    </row>
    <row r="60" spans="1:21" ht="14.25" customHeight="1">
      <c r="A60" s="37" t="s">
        <v>236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37" t="s">
        <v>196</v>
      </c>
      <c r="R60" s="43" t="s">
        <v>273</v>
      </c>
      <c r="S60" s="44">
        <f>SUM(S91:S92)</f>
        <v>240056.4</v>
      </c>
      <c r="T60" s="45">
        <f>SUM(T91:T92)</f>
        <v>236871</v>
      </c>
      <c r="U60" s="45">
        <f>SUM(U91:U92)</f>
        <v>241373</v>
      </c>
    </row>
    <row r="61" spans="1:21" ht="12.75" customHeight="1">
      <c r="A61" s="37" t="s">
        <v>237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197</v>
      </c>
      <c r="R61" s="43" t="s">
        <v>117</v>
      </c>
      <c r="S61" s="44">
        <f>SUM(S62:S64)</f>
        <v>26963.300000000003</v>
      </c>
      <c r="T61" s="45">
        <f>SUM(T62:T64)</f>
        <v>26683.1</v>
      </c>
      <c r="U61" s="45">
        <f>SUM(U62:U64)</f>
        <v>27144.3</v>
      </c>
    </row>
    <row r="62" spans="1:21" ht="48.75" customHeight="1">
      <c r="A62" s="37" t="s">
        <v>238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198</v>
      </c>
      <c r="R62" s="43" t="s">
        <v>274</v>
      </c>
      <c r="S62" s="44">
        <f>SUM(S95:S96)</f>
        <v>4923.7</v>
      </c>
      <c r="T62" s="45">
        <f>SUM(T95:T96)</f>
        <v>5104.299999999999</v>
      </c>
      <c r="U62" s="45">
        <f>SUM(U95:U96)</f>
        <v>5309</v>
      </c>
    </row>
    <row r="63" spans="1:21" ht="48.75" customHeight="1">
      <c r="A63" s="37" t="s">
        <v>239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276</v>
      </c>
      <c r="R63" s="43" t="s">
        <v>277</v>
      </c>
      <c r="S63" s="44">
        <v>12667</v>
      </c>
      <c r="T63" s="45">
        <v>12667</v>
      </c>
      <c r="U63" s="45">
        <v>12667</v>
      </c>
    </row>
    <row r="64" spans="1:21" ht="27" customHeight="1">
      <c r="A64" s="37" t="s">
        <v>240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278</v>
      </c>
      <c r="R64" s="43" t="s">
        <v>279</v>
      </c>
      <c r="S64" s="44">
        <f>SUM(S99)</f>
        <v>9372.6</v>
      </c>
      <c r="T64" s="45">
        <f>SUM(T99)</f>
        <v>8911.8</v>
      </c>
      <c r="U64" s="45">
        <f>SUM(U99)</f>
        <v>9168.3</v>
      </c>
    </row>
    <row r="65" spans="1:21" ht="12.75">
      <c r="A65" s="37" t="s">
        <v>282</v>
      </c>
      <c r="B65" s="47" t="s">
        <v>55</v>
      </c>
      <c r="C65" s="47" t="s">
        <v>56</v>
      </c>
      <c r="D65" s="47" t="s">
        <v>105</v>
      </c>
      <c r="E65" s="47" t="s">
        <v>60</v>
      </c>
      <c r="F65" s="48"/>
      <c r="G65" s="47" t="s">
        <v>59</v>
      </c>
      <c r="H65" s="47" t="s">
        <v>60</v>
      </c>
      <c r="I65" s="47" t="s">
        <v>61</v>
      </c>
      <c r="J65" s="47" t="s">
        <v>0</v>
      </c>
      <c r="K65" s="47" t="s">
        <v>55</v>
      </c>
      <c r="L65" s="47" t="s">
        <v>62</v>
      </c>
      <c r="M65" s="47" t="s">
        <v>59</v>
      </c>
      <c r="N65" s="47" t="s">
        <v>1</v>
      </c>
      <c r="O65" s="48"/>
      <c r="P65" s="48"/>
      <c r="Q65" s="47" t="s">
        <v>23</v>
      </c>
      <c r="R65" s="39" t="s">
        <v>124</v>
      </c>
      <c r="S65" s="40">
        <f>SUM(S47,S13,)</f>
        <v>1026039.1000000001</v>
      </c>
      <c r="T65" s="41">
        <f>SUM(T47,T13)</f>
        <v>993596.9000000001</v>
      </c>
      <c r="U65" s="41">
        <f>SUM(U13,U47)</f>
        <v>1065260.2</v>
      </c>
    </row>
    <row r="66" spans="1:21" ht="12.75">
      <c r="A66" s="64"/>
      <c r="B66" s="65"/>
      <c r="C66" s="65"/>
      <c r="D66" s="65"/>
      <c r="E66" s="65"/>
      <c r="F66" s="66"/>
      <c r="G66" s="65"/>
      <c r="H66" s="65"/>
      <c r="I66" s="65"/>
      <c r="J66" s="65"/>
      <c r="K66" s="65"/>
      <c r="L66" s="65"/>
      <c r="M66" s="65"/>
      <c r="N66" s="65"/>
      <c r="O66" s="66"/>
      <c r="P66" s="66"/>
      <c r="Q66" s="65"/>
      <c r="R66" s="67"/>
      <c r="S66" s="68"/>
      <c r="T66" s="69"/>
      <c r="U66" s="69"/>
    </row>
    <row r="67" spans="1:21" ht="12.75">
      <c r="A67" s="64"/>
      <c r="B67" s="65"/>
      <c r="C67" s="65"/>
      <c r="D67" s="65"/>
      <c r="E67" s="65"/>
      <c r="F67" s="66"/>
      <c r="G67" s="65"/>
      <c r="H67" s="65"/>
      <c r="I67" s="65"/>
      <c r="J67" s="65"/>
      <c r="K67" s="65"/>
      <c r="L67" s="65"/>
      <c r="M67" s="65"/>
      <c r="N67" s="65"/>
      <c r="O67" s="66"/>
      <c r="P67" s="66"/>
      <c r="Q67" s="65"/>
      <c r="R67" s="67"/>
      <c r="S67" s="68"/>
      <c r="T67" s="69"/>
      <c r="U67" s="69"/>
    </row>
    <row r="68" spans="1:21" ht="12.75">
      <c r="A68" s="49" t="s">
        <v>213</v>
      </c>
      <c r="B68" s="50"/>
      <c r="C68" s="50"/>
      <c r="D68" s="50"/>
      <c r="E68" s="50"/>
      <c r="F68" s="51"/>
      <c r="G68" s="50"/>
      <c r="H68" s="50"/>
      <c r="I68" s="50"/>
      <c r="J68" s="50"/>
      <c r="K68" s="50"/>
      <c r="L68" s="50"/>
      <c r="M68" s="50"/>
      <c r="N68" s="50"/>
      <c r="O68" s="51"/>
      <c r="P68" s="51"/>
      <c r="Q68" s="53" t="s">
        <v>127</v>
      </c>
      <c r="R68" s="60"/>
      <c r="S68" s="52"/>
      <c r="T68" s="59"/>
      <c r="U68" s="59"/>
    </row>
    <row r="69" spans="1:21" ht="12.75">
      <c r="A69" s="49"/>
      <c r="B69" s="50"/>
      <c r="C69" s="50"/>
      <c r="D69" s="50"/>
      <c r="E69" s="50"/>
      <c r="F69" s="51"/>
      <c r="G69" s="50"/>
      <c r="H69" s="50"/>
      <c r="I69" s="50"/>
      <c r="J69" s="50"/>
      <c r="K69" s="50"/>
      <c r="L69" s="50"/>
      <c r="M69" s="50"/>
      <c r="N69" s="50"/>
      <c r="O69" s="51"/>
      <c r="P69" s="51"/>
      <c r="Q69" s="89" t="s">
        <v>267</v>
      </c>
      <c r="R69" s="89"/>
      <c r="S69" s="56">
        <v>0</v>
      </c>
      <c r="T69" s="56">
        <v>50000</v>
      </c>
      <c r="U69" s="56">
        <v>86937.3</v>
      </c>
    </row>
    <row r="70" spans="1:21" ht="12.75">
      <c r="A70" s="49"/>
      <c r="B70" s="50"/>
      <c r="C70" s="50"/>
      <c r="D70" s="50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1"/>
      <c r="P70" s="51"/>
      <c r="Q70" s="53"/>
      <c r="R70" s="60"/>
      <c r="S70" s="52"/>
      <c r="T70" s="59"/>
      <c r="U70" s="59"/>
    </row>
    <row r="71" spans="1:21" ht="12.75">
      <c r="A71" s="49" t="s">
        <v>256</v>
      </c>
      <c r="B71" s="50"/>
      <c r="C71" s="50"/>
      <c r="D71" s="50"/>
      <c r="E71" s="50"/>
      <c r="F71" s="51"/>
      <c r="G71" s="50"/>
      <c r="H71" s="50"/>
      <c r="I71" s="50"/>
      <c r="J71" s="50"/>
      <c r="K71" s="50"/>
      <c r="L71" s="50"/>
      <c r="M71" s="50"/>
      <c r="N71" s="50"/>
      <c r="O71" s="51"/>
      <c r="P71" s="51"/>
      <c r="Q71" s="53" t="s">
        <v>127</v>
      </c>
      <c r="R71" s="60"/>
      <c r="S71" s="52"/>
      <c r="T71" s="59"/>
      <c r="U71" s="59"/>
    </row>
    <row r="72" spans="1:21" ht="26.25" customHeight="1">
      <c r="A72" s="61"/>
      <c r="B72" s="50"/>
      <c r="C72" s="50"/>
      <c r="D72" s="50"/>
      <c r="E72" s="50"/>
      <c r="F72" s="51"/>
      <c r="G72" s="50"/>
      <c r="H72" s="50"/>
      <c r="I72" s="50"/>
      <c r="J72" s="50"/>
      <c r="K72" s="50"/>
      <c r="L72" s="50"/>
      <c r="M72" s="50"/>
      <c r="N72" s="50"/>
      <c r="O72" s="51"/>
      <c r="P72" s="51"/>
      <c r="Q72" s="75" t="s">
        <v>258</v>
      </c>
      <c r="R72" s="75"/>
      <c r="S72" s="55">
        <v>8250</v>
      </c>
      <c r="T72" s="56">
        <v>8580</v>
      </c>
      <c r="U72" s="56">
        <v>8923</v>
      </c>
    </row>
    <row r="73" spans="1:21" ht="27" customHeight="1">
      <c r="A73" s="49"/>
      <c r="B73" s="50"/>
      <c r="C73" s="50"/>
      <c r="D73" s="50"/>
      <c r="E73" s="50"/>
      <c r="F73" s="51"/>
      <c r="G73" s="50"/>
      <c r="H73" s="50"/>
      <c r="I73" s="50"/>
      <c r="J73" s="50"/>
      <c r="K73" s="50"/>
      <c r="L73" s="50"/>
      <c r="M73" s="50"/>
      <c r="N73" s="50"/>
      <c r="O73" s="51"/>
      <c r="P73" s="51"/>
      <c r="Q73" s="75" t="s">
        <v>259</v>
      </c>
      <c r="R73" s="75"/>
      <c r="S73" s="55">
        <v>5075.8</v>
      </c>
      <c r="T73" s="56">
        <v>5222.8</v>
      </c>
      <c r="U73" s="56">
        <v>5431.7</v>
      </c>
    </row>
    <row r="74" spans="1:21" ht="27" customHeight="1">
      <c r="A74" s="49"/>
      <c r="B74" s="50"/>
      <c r="C74" s="50"/>
      <c r="D74" s="50"/>
      <c r="E74" s="50"/>
      <c r="F74" s="51"/>
      <c r="G74" s="50"/>
      <c r="H74" s="50"/>
      <c r="I74" s="50"/>
      <c r="J74" s="50"/>
      <c r="K74" s="50"/>
      <c r="L74" s="50"/>
      <c r="M74" s="50"/>
      <c r="N74" s="50"/>
      <c r="O74" s="51"/>
      <c r="P74" s="51"/>
      <c r="Q74" s="75" t="s">
        <v>262</v>
      </c>
      <c r="R74" s="75"/>
      <c r="S74" s="55">
        <v>2316.5</v>
      </c>
      <c r="T74" s="56">
        <v>0</v>
      </c>
      <c r="U74" s="56">
        <v>0</v>
      </c>
    </row>
    <row r="75" spans="1:21" ht="14.25" customHeight="1">
      <c r="A75" s="49"/>
      <c r="B75" s="50"/>
      <c r="C75" s="50"/>
      <c r="D75" s="50"/>
      <c r="E75" s="50"/>
      <c r="F75" s="51"/>
      <c r="G75" s="50"/>
      <c r="H75" s="50"/>
      <c r="I75" s="50"/>
      <c r="J75" s="50"/>
      <c r="K75" s="50"/>
      <c r="L75" s="50"/>
      <c r="M75" s="50"/>
      <c r="N75" s="50"/>
      <c r="O75" s="51"/>
      <c r="P75" s="51"/>
      <c r="Q75" s="75" t="s">
        <v>263</v>
      </c>
      <c r="R75" s="75"/>
      <c r="S75" s="55">
        <v>139.8</v>
      </c>
      <c r="T75" s="56">
        <v>0</v>
      </c>
      <c r="U75" s="56">
        <v>0</v>
      </c>
    </row>
    <row r="76" spans="1:21" ht="14.25" customHeight="1">
      <c r="A76" s="49"/>
      <c r="B76" s="50"/>
      <c r="C76" s="50"/>
      <c r="D76" s="50"/>
      <c r="E76" s="50"/>
      <c r="F76" s="51"/>
      <c r="G76" s="50"/>
      <c r="H76" s="50"/>
      <c r="I76" s="50"/>
      <c r="J76" s="50"/>
      <c r="K76" s="50"/>
      <c r="L76" s="50"/>
      <c r="M76" s="50"/>
      <c r="N76" s="50"/>
      <c r="O76" s="51"/>
      <c r="P76" s="51"/>
      <c r="Q76" s="75" t="s">
        <v>264</v>
      </c>
      <c r="R76" s="75"/>
      <c r="S76" s="55">
        <v>18.5</v>
      </c>
      <c r="T76" s="56">
        <v>0</v>
      </c>
      <c r="U76" s="56">
        <v>0</v>
      </c>
    </row>
    <row r="77" spans="1:21" ht="27" customHeight="1">
      <c r="A77" s="49"/>
      <c r="B77" s="50"/>
      <c r="C77" s="50"/>
      <c r="D77" s="50"/>
      <c r="E77" s="50"/>
      <c r="F77" s="51"/>
      <c r="G77" s="50"/>
      <c r="H77" s="50"/>
      <c r="I77" s="50"/>
      <c r="J77" s="50"/>
      <c r="K77" s="50"/>
      <c r="L77" s="50"/>
      <c r="M77" s="50"/>
      <c r="N77" s="50"/>
      <c r="O77" s="51"/>
      <c r="P77" s="51"/>
      <c r="Q77" s="75" t="s">
        <v>265</v>
      </c>
      <c r="R77" s="75"/>
      <c r="S77" s="55">
        <v>123.9</v>
      </c>
      <c r="T77" s="56">
        <v>0</v>
      </c>
      <c r="U77" s="56">
        <v>0</v>
      </c>
    </row>
    <row r="78" spans="1:21" ht="12.75">
      <c r="A78" s="49"/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1"/>
      <c r="P78" s="51"/>
      <c r="Q78" s="54"/>
      <c r="R78" s="58"/>
      <c r="S78" s="52"/>
      <c r="T78" s="59"/>
      <c r="U78" s="59"/>
    </row>
    <row r="79" spans="1:21" ht="12.75">
      <c r="A79" s="49" t="s">
        <v>271</v>
      </c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1"/>
      <c r="P79" s="51"/>
      <c r="Q79" s="53" t="s">
        <v>127</v>
      </c>
      <c r="R79" s="60"/>
      <c r="S79" s="52"/>
      <c r="T79" s="59"/>
      <c r="U79" s="59"/>
    </row>
    <row r="80" spans="1:21" ht="24.75" customHeight="1">
      <c r="A80" s="61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75" t="s">
        <v>150</v>
      </c>
      <c r="R80" s="75"/>
      <c r="S80" s="55">
        <v>115.2</v>
      </c>
      <c r="T80" s="56">
        <v>115.2</v>
      </c>
      <c r="U80" s="56">
        <v>115.2</v>
      </c>
    </row>
    <row r="81" spans="1:21" ht="35.25" customHeight="1">
      <c r="A81" s="49"/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75" t="s">
        <v>133</v>
      </c>
      <c r="R81" s="75"/>
      <c r="S81" s="55">
        <v>226</v>
      </c>
      <c r="T81" s="57">
        <v>235</v>
      </c>
      <c r="U81" s="57">
        <v>244</v>
      </c>
    </row>
    <row r="82" spans="1:21" ht="24" customHeight="1">
      <c r="A82" s="49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74" t="s">
        <v>151</v>
      </c>
      <c r="R82" s="75"/>
      <c r="S82" s="55">
        <v>65735.3</v>
      </c>
      <c r="T82" s="57">
        <v>68332.6</v>
      </c>
      <c r="U82" s="57">
        <v>70191.1</v>
      </c>
    </row>
    <row r="83" spans="1:21" ht="34.5" customHeight="1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74" t="s">
        <v>152</v>
      </c>
      <c r="R83" s="75"/>
      <c r="S83" s="55">
        <v>0.2</v>
      </c>
      <c r="T83" s="57">
        <v>0.2</v>
      </c>
      <c r="U83" s="57">
        <v>0.2</v>
      </c>
    </row>
    <row r="84" spans="1:21" ht="24" customHeight="1">
      <c r="A84" s="61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74" t="s">
        <v>207</v>
      </c>
      <c r="R84" s="75"/>
      <c r="S84" s="55">
        <v>7566</v>
      </c>
      <c r="T84" s="57">
        <v>7566</v>
      </c>
      <c r="U84" s="57">
        <v>7566</v>
      </c>
    </row>
    <row r="85" spans="1:21" ht="33.75" customHeight="1">
      <c r="A85" s="61"/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74" t="s">
        <v>153</v>
      </c>
      <c r="R85" s="74"/>
      <c r="S85" s="55">
        <v>35</v>
      </c>
      <c r="T85" s="57">
        <v>35</v>
      </c>
      <c r="U85" s="57">
        <v>35</v>
      </c>
    </row>
    <row r="86" spans="1:21" ht="24" customHeight="1">
      <c r="A86" s="61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74" t="s">
        <v>208</v>
      </c>
      <c r="R86" s="75"/>
      <c r="S86" s="55">
        <v>340.5</v>
      </c>
      <c r="T86" s="57">
        <v>338.1</v>
      </c>
      <c r="U86" s="57">
        <v>335.8</v>
      </c>
    </row>
    <row r="87" spans="1:21" ht="47.25" customHeight="1">
      <c r="A87" s="61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76" t="s">
        <v>188</v>
      </c>
      <c r="R87" s="77"/>
      <c r="S87" s="55">
        <v>601.1</v>
      </c>
      <c r="T87" s="57">
        <v>625.2</v>
      </c>
      <c r="U87" s="57">
        <v>650.2</v>
      </c>
    </row>
    <row r="88" spans="1:21" ht="28.5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76" t="s">
        <v>270</v>
      </c>
      <c r="R88" s="77"/>
      <c r="S88" s="55">
        <v>101.8</v>
      </c>
      <c r="T88" s="57">
        <v>101.8</v>
      </c>
      <c r="U88" s="57">
        <v>101.8</v>
      </c>
    </row>
    <row r="89" spans="1:21" ht="12.75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54"/>
      <c r="R89" s="58"/>
      <c r="S89" s="52"/>
      <c r="T89" s="59"/>
      <c r="U89" s="59"/>
    </row>
    <row r="90" spans="1:21" ht="12.75">
      <c r="A90" s="49" t="s">
        <v>257</v>
      </c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53" t="s">
        <v>127</v>
      </c>
      <c r="R90" s="58"/>
      <c r="S90" s="52"/>
      <c r="T90" s="59"/>
      <c r="U90" s="59"/>
    </row>
    <row r="91" spans="1:21" ht="48.75" customHeight="1">
      <c r="A91" s="61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73" t="s">
        <v>148</v>
      </c>
      <c r="R91" s="73"/>
      <c r="S91" s="55">
        <v>158005.4</v>
      </c>
      <c r="T91" s="56">
        <v>158305</v>
      </c>
      <c r="U91" s="56">
        <v>161068</v>
      </c>
    </row>
    <row r="92" spans="1:21" ht="27" customHeight="1">
      <c r="A92" s="61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73" t="s">
        <v>189</v>
      </c>
      <c r="R92" s="73"/>
      <c r="S92" s="55">
        <v>82051</v>
      </c>
      <c r="T92" s="57">
        <v>78566</v>
      </c>
      <c r="U92" s="57">
        <v>80305</v>
      </c>
    </row>
    <row r="93" spans="1:21" ht="12.75" customHeight="1">
      <c r="A93" s="61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60"/>
      <c r="R93" s="60"/>
      <c r="S93" s="62"/>
      <c r="T93" s="59"/>
      <c r="U93" s="59"/>
    </row>
    <row r="94" spans="1:21" ht="13.5" customHeight="1">
      <c r="A94" s="49" t="s">
        <v>275</v>
      </c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53" t="s">
        <v>127</v>
      </c>
      <c r="R94" s="60"/>
      <c r="S94" s="62"/>
      <c r="T94" s="59"/>
      <c r="U94" s="59"/>
    </row>
    <row r="95" spans="1:21" ht="26.25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75" t="s">
        <v>140</v>
      </c>
      <c r="R95" s="75"/>
      <c r="S95" s="55">
        <v>4346.4</v>
      </c>
      <c r="T95" s="56">
        <v>4505.9</v>
      </c>
      <c r="U95" s="56">
        <v>4686.5</v>
      </c>
    </row>
    <row r="96" spans="1:21" ht="23.25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74" t="s">
        <v>139</v>
      </c>
      <c r="R96" s="75"/>
      <c r="S96" s="55">
        <v>577.3</v>
      </c>
      <c r="T96" s="57">
        <v>598.4</v>
      </c>
      <c r="U96" s="57">
        <v>622.5</v>
      </c>
    </row>
    <row r="97" ht="12" customHeight="1"/>
    <row r="98" spans="1:21" ht="12" customHeight="1">
      <c r="A98" s="49" t="s">
        <v>280</v>
      </c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53" t="s">
        <v>127</v>
      </c>
      <c r="R98" s="60"/>
      <c r="S98" s="62"/>
      <c r="T98" s="59"/>
      <c r="U98" s="59"/>
    </row>
    <row r="99" spans="1:21" ht="27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75" t="s">
        <v>281</v>
      </c>
      <c r="R99" s="75"/>
      <c r="S99" s="55">
        <v>9372.6</v>
      </c>
      <c r="T99" s="56">
        <v>8911.8</v>
      </c>
      <c r="U99" s="56">
        <v>9168.3</v>
      </c>
    </row>
  </sheetData>
  <sheetProtection/>
  <mergeCells count="27">
    <mergeCell ref="A3:U5"/>
    <mergeCell ref="A9:A11"/>
    <mergeCell ref="A7:U7"/>
    <mergeCell ref="Q83:R83"/>
    <mergeCell ref="Q96:R96"/>
    <mergeCell ref="Q81:R81"/>
    <mergeCell ref="Q82:R82"/>
    <mergeCell ref="Q95:R95"/>
    <mergeCell ref="Q92:R92"/>
    <mergeCell ref="S9:U9"/>
    <mergeCell ref="Q80:R80"/>
    <mergeCell ref="Q84:R84"/>
    <mergeCell ref="R9:R11"/>
    <mergeCell ref="Q9:Q11"/>
    <mergeCell ref="Q85:R85"/>
    <mergeCell ref="Q72:R72"/>
    <mergeCell ref="Q73:R73"/>
    <mergeCell ref="Q99:R99"/>
    <mergeCell ref="Q74:R74"/>
    <mergeCell ref="Q75:R75"/>
    <mergeCell ref="Q76:R76"/>
    <mergeCell ref="Q77:R77"/>
    <mergeCell ref="Q69:R69"/>
    <mergeCell ref="Q88:R88"/>
    <mergeCell ref="Q91:R91"/>
    <mergeCell ref="Q86:R86"/>
    <mergeCell ref="Q87:R87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2017-11-23T06:13:22Z</cp:lastPrinted>
  <dcterms:created xsi:type="dcterms:W3CDTF">2005-10-01T10:04:25Z</dcterms:created>
  <dcterms:modified xsi:type="dcterms:W3CDTF">2021-12-22T03:24:23Z</dcterms:modified>
  <cp:category/>
  <cp:version/>
  <cp:contentType/>
  <cp:contentStatus/>
</cp:coreProperties>
</file>