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<sst xmlns="http://schemas.openxmlformats.org/spreadsheetml/2006/main" count="68" uniqueCount="68">
  <si>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Муниципальная программа "Социально-экономическое развитие МО Байкаловский муниципальный район" до 2024 года</t>
  </si>
  <si>
    <t>Подпрограмма "Социальная политика муниципального образования Байкаловский муниципальный район"</t>
  </si>
  <si>
    <t>Подпрограмма "Социальная поддержка отдельных категорий граждан Байкаловского муниципального района"</t>
  </si>
  <si>
    <t>Подпрограмма "Развитие культуры муниципального образования Байкаловский муниципальный район"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</si>
  <si>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</si>
  <si>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</si>
  <si>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общественной безопасности населения МО Байкаловский муниципальный район"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</si>
  <si>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</si>
  <si>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</si>
  <si>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Подпрограмма "Развитие транспортного и дорожного комплекса МО Байкаловский муниципальный район"</t>
  </si>
  <si>
    <t>Подпрограмма "Поддержка развития сельскохозяйственного производства на территории МО Байкаловский муниципальный район"</t>
  </si>
  <si>
    <t>Подпрограмма "Поддержка и развитие малого и среднего предпринимательства в МО Байкаловский муниципальный район"</t>
  </si>
  <si>
    <t>Подпрограмма "Повышение эффективности управления муниципальной собственностью МО Байкаловский муниципальный район"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</si>
  <si>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</si>
  <si>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Подпрограмма "Обеспечение эпизоотического и ветеринарно-санитарного благополучия МО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</si>
  <si>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</si>
  <si>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"Обеспечение реализации  муниципальной программы "Социально-экономическое развитие МО Байкаловский муниципальный район"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</si>
  <si>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</si>
  <si>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</si>
  <si>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</si>
  <si>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</si>
  <si>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</si>
  <si>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Подпрограмма "Повышение финансовой самостоятельности местных бюджетов"</t>
  </si>
  <si>
    <t>Подпрограмма "Развитие информационной системы управления финансами"</t>
  </si>
  <si>
    <t>Подпрограмма "Обеспечение реализации муниципальной программы " Управление финансами МО Байкаловский муниципальный район" на 2014 - 2024 годы</t>
  </si>
  <si>
    <t>Всего по муниципальным программам</t>
  </si>
  <si>
    <t>Номер стро-ки</t>
  </si>
  <si>
    <t>Наименование</t>
  </si>
  <si>
    <t>Код целевой строки</t>
  </si>
  <si>
    <t>в тыс. руб.</t>
  </si>
  <si>
    <t>в про-центах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</si>
  <si>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</si>
  <si>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</si>
  <si>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</si>
  <si>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</si>
  <si>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</si>
  <si>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</si>
  <si>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</si>
  <si>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</si>
  <si>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</si>
  <si>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Подпрограмма "Повышение энергетической эффективности и энергосбережения в Байкаловском муниципальном районе"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</si>
  <si>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</si>
  <si>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</si>
  <si>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</si>
  <si>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</si>
  <si>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</si>
  <si>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</si>
  <si>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</si>
  <si>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</si>
  <si>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</si>
  <si>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</si>
  <si>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</si>
  <si>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</si>
  <si>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</si>
  <si>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</si>
  <si>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</si>
  <si>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0250000000</t>
  </si>
  <si>
    <t>Муниципальная программа "Управление финансами МО Байкаловский муниципальный район" на 2014-2024 годы</t>
  </si>
  <si>
    <t>0300000000</t>
  </si>
  <si>
    <t>0310000000</t>
  </si>
  <si>
    <t>0340000000</t>
  </si>
  <si>
    <t>0350000000</t>
  </si>
  <si>
    <t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</t>
  </si>
  <si>
    <t>0900000000</t>
  </si>
  <si>
    <t>Расходы бюджета, осуществленные в 2019 году</t>
  </si>
  <si>
    <t>Сумма средств, предусмотренных решением о бюджете на 2019 год, тыс.руб.</t>
  </si>
  <si>
    <t>Распределение бюджетных ассигнований на реализацию муниципальных  программ за 2019 год</t>
  </si>
  <si>
    <t>Приложение 4
к решению Думы муниципального образования
Байкаловский муниципальный район
№ 241 от «22» мая 2020 г.
«Об утверждении отчета об исполнении бюджета муниципального образования 
Байкаловский  муниципальный  район за  2019 год»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</si>
</sst>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10" xfId="0" applyNumberFormat="1" applyFont="1" applyBorder="1" applyAlignment="1">
      <alignment vertical="top"/>
    </xf>
    <xf numFmtId="2" fontId="39" fillId="0" borderId="10" xfId="0" applyNumberFormat="1" applyFont="1" applyBorder="1" applyAlignment="1">
      <alignment vertical="top"/>
    </xf>
    <xf numFmtId="0" fontId="38" fillId="0" borderId="0" xfId="0" applyFont="1" applyAlignment="1">
      <alignment vertical="top"/>
    </xf>
    <xf numFmtId="0" fontId="0" fillId="0" borderId="0" xfId="0" applyAlignment="1">
      <alignment vertical="top"/>
    </xf>
    <xf numFmtId="2" fontId="39" fillId="0" borderId="11" xfId="0" applyNumberFormat="1" applyFont="1" applyBorder="1" applyAlignment="1">
      <alignment vertical="top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175" fontId="2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175" fontId="3" fillId="0" borderId="10" xfId="0" applyNumberFormat="1" applyFont="1" applyBorder="1" applyAlignment="1">
      <alignment horizontal="right" vertical="top"/>
    </xf>
    <xf numFmtId="175" fontId="3" fillId="33" borderId="10" xfId="0" applyNumberFormat="1" applyFont="1" applyFill="1" applyBorder="1" applyAlignment="1">
      <alignment horizontal="right" vertical="top"/>
    </xf>
    <xf numFmtId="175" fontId="2" fillId="33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175" fontId="2" fillId="0" borderId="10" xfId="0" applyNumberFormat="1" applyFont="1" applyBorder="1" applyAlignment="1">
      <alignment vertical="top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B1" sqref="B1:F2"/>
    </sheetView>
  </sheetViews>
  <sheetFormatPr defaultColWidth="9.140625" defaultRowHeight="15"/>
  <cols>
    <col min="1" max="1" width="4.7109375" style="4" customWidth="1"/>
    <col min="2" max="2" width="64.57421875" style="5" customWidth="1"/>
    <col min="3" max="3" width="12.28125" style="0" customWidth="1"/>
    <col min="4" max="4" width="11.28125" style="0" customWidth="1"/>
    <col min="5" max="5" width="10.8515625" style="0" customWidth="1"/>
  </cols>
  <sheetData>
    <row r="1" spans="2:6" ht="15">
      <c r="B1" s="22" t="s">
        <v>67</v>
      </c>
      <c r="C1" s="23"/>
      <c r="D1" s="23"/>
      <c r="E1" s="23"/>
      <c r="F1" s="23"/>
    </row>
    <row r="2" spans="2:6" ht="64.5" customHeight="1">
      <c r="B2" s="23"/>
      <c r="C2" s="23"/>
      <c r="D2" s="23"/>
      <c r="E2" s="23"/>
      <c r="F2" s="23"/>
    </row>
    <row r="3" spans="1:6" ht="22.5" customHeight="1">
      <c r="A3" s="24" t="s">
        <v>66</v>
      </c>
      <c r="B3" s="25"/>
      <c r="C3" s="25"/>
      <c r="D3" s="25"/>
      <c r="E3" s="25"/>
      <c r="F3" s="25"/>
    </row>
    <row r="4" spans="2:6" ht="12.75" customHeight="1">
      <c r="B4" s="4"/>
      <c r="C4" s="1"/>
      <c r="D4" s="1"/>
      <c r="E4" s="1"/>
      <c r="F4" s="1"/>
    </row>
    <row r="5" spans="1:6" ht="66" customHeight="1">
      <c r="A5" s="26" t="s">
        <v>26</v>
      </c>
      <c r="B5" s="26" t="s">
        <v>27</v>
      </c>
      <c r="C5" s="26" t="s">
        <v>28</v>
      </c>
      <c r="D5" s="26" t="s">
        <v>65</v>
      </c>
      <c r="E5" s="26" t="s">
        <v>64</v>
      </c>
      <c r="F5" s="26"/>
    </row>
    <row r="6" spans="1:6" ht="39.75" customHeight="1">
      <c r="A6" s="26"/>
      <c r="B6" s="26"/>
      <c r="C6" s="26"/>
      <c r="D6" s="26"/>
      <c r="E6" s="7" t="s">
        <v>29</v>
      </c>
      <c r="F6" s="7" t="s">
        <v>30</v>
      </c>
    </row>
    <row r="7" spans="1:6" ht="15.7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</row>
    <row r="8" spans="1:6" ht="24">
      <c r="A8" s="9">
        <v>1</v>
      </c>
      <c r="B8" s="10" t="s">
        <v>0</v>
      </c>
      <c r="C8" s="11" t="s">
        <v>31</v>
      </c>
      <c r="D8" s="12">
        <f>SUM(D9:D25)</f>
        <v>280515.4</v>
      </c>
      <c r="E8" s="12">
        <f>SUM(E9:E25)</f>
        <v>222182.4</v>
      </c>
      <c r="F8" s="6">
        <f aca="true" t="shared" si="0" ref="F8:F37">E8/D8*100</f>
        <v>79.20506325142932</v>
      </c>
    </row>
    <row r="9" spans="1:6" ht="24">
      <c r="A9" s="13">
        <f>A8+1</f>
        <v>2</v>
      </c>
      <c r="B9" s="14" t="s">
        <v>1</v>
      </c>
      <c r="C9" s="15" t="s">
        <v>32</v>
      </c>
      <c r="D9" s="16">
        <v>5236.4</v>
      </c>
      <c r="E9" s="16">
        <v>5118.4</v>
      </c>
      <c r="F9" s="2">
        <f t="shared" si="0"/>
        <v>97.74654342678176</v>
      </c>
    </row>
    <row r="10" spans="1:6" ht="24">
      <c r="A10" s="13">
        <f aca="true" t="shared" si="1" ref="A10:A37">A9+1</f>
        <v>3</v>
      </c>
      <c r="B10" s="14" t="s">
        <v>2</v>
      </c>
      <c r="C10" s="15" t="s">
        <v>33</v>
      </c>
      <c r="D10" s="16">
        <v>67595</v>
      </c>
      <c r="E10" s="16">
        <v>66216.6</v>
      </c>
      <c r="F10" s="2">
        <f t="shared" si="0"/>
        <v>97.96079591685776</v>
      </c>
    </row>
    <row r="11" spans="1:6" ht="24">
      <c r="A11" s="13">
        <f t="shared" si="1"/>
        <v>4</v>
      </c>
      <c r="B11" s="14" t="s">
        <v>3</v>
      </c>
      <c r="C11" s="15" t="s">
        <v>34</v>
      </c>
      <c r="D11" s="16">
        <v>9573.2</v>
      </c>
      <c r="E11" s="16">
        <v>9509.3</v>
      </c>
      <c r="F11" s="2">
        <f t="shared" si="0"/>
        <v>99.332511594869</v>
      </c>
    </row>
    <row r="12" spans="1:6" ht="24">
      <c r="A12" s="13">
        <f t="shared" si="1"/>
        <v>5</v>
      </c>
      <c r="B12" s="14" t="s">
        <v>4</v>
      </c>
      <c r="C12" s="15" t="s">
        <v>35</v>
      </c>
      <c r="D12" s="16">
        <v>2093.6</v>
      </c>
      <c r="E12" s="16">
        <v>2079.9</v>
      </c>
      <c r="F12" s="2">
        <f t="shared" si="0"/>
        <v>99.34562476117694</v>
      </c>
    </row>
    <row r="13" spans="1:6" ht="24">
      <c r="A13" s="13">
        <f t="shared" si="1"/>
        <v>6</v>
      </c>
      <c r="B13" s="14" t="s">
        <v>5</v>
      </c>
      <c r="C13" s="15" t="s">
        <v>36</v>
      </c>
      <c r="D13" s="16">
        <v>13328.8</v>
      </c>
      <c r="E13" s="16">
        <v>11192.6</v>
      </c>
      <c r="F13" s="2">
        <f t="shared" si="0"/>
        <v>83.97305083728467</v>
      </c>
    </row>
    <row r="14" spans="1:6" ht="24">
      <c r="A14" s="13">
        <f t="shared" si="1"/>
        <v>7</v>
      </c>
      <c r="B14" s="14" t="s">
        <v>6</v>
      </c>
      <c r="C14" s="15" t="s">
        <v>37</v>
      </c>
      <c r="D14" s="16">
        <v>7435.6</v>
      </c>
      <c r="E14" s="16">
        <v>7341.2</v>
      </c>
      <c r="F14" s="2">
        <f t="shared" si="0"/>
        <v>98.73043197589972</v>
      </c>
    </row>
    <row r="15" spans="1:6" ht="24">
      <c r="A15" s="13">
        <f t="shared" si="1"/>
        <v>8</v>
      </c>
      <c r="B15" s="14" t="s">
        <v>7</v>
      </c>
      <c r="C15" s="15" t="s">
        <v>38</v>
      </c>
      <c r="D15" s="16">
        <v>93451.8</v>
      </c>
      <c r="E15" s="17">
        <v>43344.4</v>
      </c>
      <c r="F15" s="2">
        <f t="shared" si="0"/>
        <v>46.3815571235653</v>
      </c>
    </row>
    <row r="16" spans="1:6" ht="15">
      <c r="A16" s="13">
        <f t="shared" si="1"/>
        <v>9</v>
      </c>
      <c r="B16" s="14" t="s">
        <v>8</v>
      </c>
      <c r="C16" s="15" t="s">
        <v>39</v>
      </c>
      <c r="D16" s="16">
        <v>3471.3</v>
      </c>
      <c r="E16" s="17">
        <v>3471.3</v>
      </c>
      <c r="F16" s="2">
        <f t="shared" si="0"/>
        <v>100</v>
      </c>
    </row>
    <row r="17" spans="1:6" ht="24">
      <c r="A17" s="13">
        <f t="shared" si="1"/>
        <v>10</v>
      </c>
      <c r="B17" s="14" t="s">
        <v>40</v>
      </c>
      <c r="C17" s="15" t="s">
        <v>41</v>
      </c>
      <c r="D17" s="16">
        <v>7530.1</v>
      </c>
      <c r="E17" s="17">
        <v>6995.7</v>
      </c>
      <c r="F17" s="2">
        <f t="shared" si="0"/>
        <v>92.90314869656446</v>
      </c>
    </row>
    <row r="18" spans="1:6" ht="24">
      <c r="A18" s="13">
        <f t="shared" si="1"/>
        <v>11</v>
      </c>
      <c r="B18" s="14" t="s">
        <v>9</v>
      </c>
      <c r="C18" s="15" t="s">
        <v>42</v>
      </c>
      <c r="D18" s="16">
        <v>13509.6</v>
      </c>
      <c r="E18" s="17">
        <v>11279.9</v>
      </c>
      <c r="F18" s="2">
        <f t="shared" si="0"/>
        <v>83.49544027950493</v>
      </c>
    </row>
    <row r="19" spans="1:6" ht="24">
      <c r="A19" s="13">
        <f t="shared" si="1"/>
        <v>12</v>
      </c>
      <c r="B19" s="14" t="s">
        <v>10</v>
      </c>
      <c r="C19" s="15" t="s">
        <v>43</v>
      </c>
      <c r="D19" s="16">
        <v>437.7</v>
      </c>
      <c r="E19" s="17">
        <v>437.7</v>
      </c>
      <c r="F19" s="2">
        <f t="shared" si="0"/>
        <v>100</v>
      </c>
    </row>
    <row r="20" spans="1:6" ht="24">
      <c r="A20" s="13">
        <f t="shared" si="1"/>
        <v>13</v>
      </c>
      <c r="B20" s="14" t="s">
        <v>11</v>
      </c>
      <c r="C20" s="15" t="s">
        <v>44</v>
      </c>
      <c r="D20" s="16">
        <v>355</v>
      </c>
      <c r="E20" s="17">
        <v>355</v>
      </c>
      <c r="F20" s="2">
        <f t="shared" si="0"/>
        <v>100</v>
      </c>
    </row>
    <row r="21" spans="1:6" ht="27.75" customHeight="1">
      <c r="A21" s="13">
        <f t="shared" si="1"/>
        <v>14</v>
      </c>
      <c r="B21" s="14" t="s">
        <v>12</v>
      </c>
      <c r="C21" s="15" t="s">
        <v>45</v>
      </c>
      <c r="D21" s="16">
        <v>15927</v>
      </c>
      <c r="E21" s="17">
        <v>15246.2</v>
      </c>
      <c r="F21" s="2">
        <f t="shared" si="0"/>
        <v>95.72549758272118</v>
      </c>
    </row>
    <row r="22" spans="1:6" ht="36">
      <c r="A22" s="13">
        <f t="shared" si="1"/>
        <v>15</v>
      </c>
      <c r="B22" s="14" t="s">
        <v>13</v>
      </c>
      <c r="C22" s="15" t="s">
        <v>46</v>
      </c>
      <c r="D22" s="16">
        <v>12848.3</v>
      </c>
      <c r="E22" s="17">
        <v>12848.3</v>
      </c>
      <c r="F22" s="2">
        <f t="shared" si="0"/>
        <v>100</v>
      </c>
    </row>
    <row r="23" spans="1:6" ht="24">
      <c r="A23" s="13">
        <f t="shared" si="1"/>
        <v>16</v>
      </c>
      <c r="B23" s="14" t="s">
        <v>14</v>
      </c>
      <c r="C23" s="15" t="s">
        <v>47</v>
      </c>
      <c r="D23" s="16">
        <v>349.7</v>
      </c>
      <c r="E23" s="17">
        <v>0</v>
      </c>
      <c r="F23" s="2">
        <f t="shared" si="0"/>
        <v>0</v>
      </c>
    </row>
    <row r="24" spans="1:6" ht="24">
      <c r="A24" s="13">
        <f t="shared" si="1"/>
        <v>17</v>
      </c>
      <c r="B24" s="14" t="s">
        <v>15</v>
      </c>
      <c r="C24" s="15" t="s">
        <v>48</v>
      </c>
      <c r="D24" s="16">
        <v>192</v>
      </c>
      <c r="E24" s="17">
        <v>192</v>
      </c>
      <c r="F24" s="2">
        <f t="shared" si="0"/>
        <v>100</v>
      </c>
    </row>
    <row r="25" spans="1:6" ht="36">
      <c r="A25" s="13">
        <f t="shared" si="1"/>
        <v>18</v>
      </c>
      <c r="B25" s="14" t="s">
        <v>16</v>
      </c>
      <c r="C25" s="15" t="s">
        <v>49</v>
      </c>
      <c r="D25" s="16">
        <v>27180.3</v>
      </c>
      <c r="E25" s="17">
        <v>26553.9</v>
      </c>
      <c r="F25" s="2">
        <f t="shared" si="0"/>
        <v>97.69538967561066</v>
      </c>
    </row>
    <row r="26" spans="1:6" ht="36">
      <c r="A26" s="9">
        <f t="shared" si="1"/>
        <v>19</v>
      </c>
      <c r="B26" s="10" t="s">
        <v>17</v>
      </c>
      <c r="C26" s="11" t="s">
        <v>50</v>
      </c>
      <c r="D26" s="12">
        <f>SUM(D27:D31)</f>
        <v>415508.2</v>
      </c>
      <c r="E26" s="18">
        <f>SUM(E27:E31)</f>
        <v>411730.7</v>
      </c>
      <c r="F26" s="3">
        <f t="shared" si="0"/>
        <v>99.09087233416814</v>
      </c>
    </row>
    <row r="27" spans="1:6" ht="24">
      <c r="A27" s="13">
        <f t="shared" si="1"/>
        <v>20</v>
      </c>
      <c r="B27" s="14" t="s">
        <v>18</v>
      </c>
      <c r="C27" s="15" t="s">
        <v>51</v>
      </c>
      <c r="D27" s="16">
        <v>139413.6</v>
      </c>
      <c r="E27" s="17">
        <v>138792</v>
      </c>
      <c r="F27" s="2">
        <f t="shared" si="0"/>
        <v>99.55413245192722</v>
      </c>
    </row>
    <row r="28" spans="1:6" ht="24">
      <c r="A28" s="13">
        <f t="shared" si="1"/>
        <v>21</v>
      </c>
      <c r="B28" s="14" t="s">
        <v>19</v>
      </c>
      <c r="C28" s="15" t="s">
        <v>52</v>
      </c>
      <c r="D28" s="16">
        <v>223834.4</v>
      </c>
      <c r="E28" s="17">
        <v>220760</v>
      </c>
      <c r="F28" s="2">
        <f t="shared" si="0"/>
        <v>98.6264845796714</v>
      </c>
    </row>
    <row r="29" spans="1:6" ht="36">
      <c r="A29" s="13">
        <f t="shared" si="1"/>
        <v>22</v>
      </c>
      <c r="B29" s="14" t="s">
        <v>20</v>
      </c>
      <c r="C29" s="15" t="s">
        <v>53</v>
      </c>
      <c r="D29" s="16">
        <f>36736.3+95.7</f>
        <v>36832</v>
      </c>
      <c r="E29" s="17">
        <v>36763.4</v>
      </c>
      <c r="F29" s="2">
        <f t="shared" si="0"/>
        <v>99.81374891398784</v>
      </c>
    </row>
    <row r="30" spans="1:6" ht="36">
      <c r="A30" s="13">
        <f t="shared" si="1"/>
        <v>23</v>
      </c>
      <c r="B30" s="14" t="s">
        <v>21</v>
      </c>
      <c r="C30" s="15" t="s">
        <v>54</v>
      </c>
      <c r="D30" s="16">
        <v>5919.3</v>
      </c>
      <c r="E30" s="17">
        <v>5919</v>
      </c>
      <c r="F30" s="2">
        <f t="shared" si="0"/>
        <v>99.99493183315595</v>
      </c>
    </row>
    <row r="31" spans="1:6" ht="36">
      <c r="A31" s="13">
        <f t="shared" si="1"/>
        <v>24</v>
      </c>
      <c r="B31" s="14" t="s">
        <v>55</v>
      </c>
      <c r="C31" s="15" t="s">
        <v>56</v>
      </c>
      <c r="D31" s="16">
        <v>9508.9</v>
      </c>
      <c r="E31" s="17">
        <v>9496.3</v>
      </c>
      <c r="F31" s="2">
        <f t="shared" si="0"/>
        <v>99.86749255960206</v>
      </c>
    </row>
    <row r="32" spans="1:6" ht="24">
      <c r="A32" s="9">
        <f t="shared" si="1"/>
        <v>25</v>
      </c>
      <c r="B32" s="10" t="s">
        <v>57</v>
      </c>
      <c r="C32" s="11" t="s">
        <v>58</v>
      </c>
      <c r="D32" s="12">
        <f>SUM(D33:D35)</f>
        <v>179799.19999999998</v>
      </c>
      <c r="E32" s="12">
        <f>SUM(E33:E35)</f>
        <v>177384.8</v>
      </c>
      <c r="F32" s="3">
        <f t="shared" si="0"/>
        <v>98.6571686637093</v>
      </c>
    </row>
    <row r="33" spans="1:6" ht="24">
      <c r="A33" s="13">
        <f t="shared" si="1"/>
        <v>26</v>
      </c>
      <c r="B33" s="14" t="s">
        <v>22</v>
      </c>
      <c r="C33" s="15" t="s">
        <v>59</v>
      </c>
      <c r="D33" s="16">
        <v>165604.4</v>
      </c>
      <c r="E33" s="16">
        <v>163315.3</v>
      </c>
      <c r="F33" s="2">
        <f t="shared" si="0"/>
        <v>98.6177299636966</v>
      </c>
    </row>
    <row r="34" spans="1:6" ht="18.75" customHeight="1">
      <c r="A34" s="13">
        <f t="shared" si="1"/>
        <v>27</v>
      </c>
      <c r="B34" s="14" t="s">
        <v>23</v>
      </c>
      <c r="C34" s="15" t="s">
        <v>60</v>
      </c>
      <c r="D34" s="16">
        <v>750.3</v>
      </c>
      <c r="E34" s="16">
        <v>750.3</v>
      </c>
      <c r="F34" s="2">
        <f t="shared" si="0"/>
        <v>100</v>
      </c>
    </row>
    <row r="35" spans="1:6" ht="36">
      <c r="A35" s="13">
        <f t="shared" si="1"/>
        <v>28</v>
      </c>
      <c r="B35" s="14" t="s">
        <v>24</v>
      </c>
      <c r="C35" s="15" t="s">
        <v>61</v>
      </c>
      <c r="D35" s="16">
        <v>13444.5</v>
      </c>
      <c r="E35" s="16">
        <v>13319.2</v>
      </c>
      <c r="F35" s="2">
        <f t="shared" si="0"/>
        <v>99.06802038008108</v>
      </c>
    </row>
    <row r="36" spans="1:6" ht="36">
      <c r="A36" s="9">
        <f t="shared" si="1"/>
        <v>29</v>
      </c>
      <c r="B36" s="10" t="s">
        <v>62</v>
      </c>
      <c r="C36" s="11" t="s">
        <v>63</v>
      </c>
      <c r="D36" s="12">
        <v>4211.2</v>
      </c>
      <c r="E36" s="12">
        <v>4211.2</v>
      </c>
      <c r="F36" s="3">
        <f t="shared" si="0"/>
        <v>100</v>
      </c>
    </row>
    <row r="37" spans="1:6" ht="15">
      <c r="A37" s="9">
        <f t="shared" si="1"/>
        <v>30</v>
      </c>
      <c r="B37" s="19" t="s">
        <v>25</v>
      </c>
      <c r="C37" s="20"/>
      <c r="D37" s="21">
        <f>D8+D26+D32+D36</f>
        <v>880034</v>
      </c>
      <c r="E37" s="21">
        <f>E8+E26+E32+E36</f>
        <v>815509.0999999999</v>
      </c>
      <c r="F37" s="3">
        <f t="shared" si="0"/>
        <v>92.66790828536169</v>
      </c>
    </row>
  </sheetData>
  <sheetProtection/>
  <mergeCells count="7">
    <mergeCell ref="B1:F2"/>
    <mergeCell ref="A3:F3"/>
    <mergeCell ref="A5:A6"/>
    <mergeCell ref="B5:B6"/>
    <mergeCell ref="C5:C6"/>
    <mergeCell ref="D5:D6"/>
    <mergeCell ref="E5:F5"/>
  </mergeCells>
  <printOptions/>
  <pageMargins left="0.7874015748031497" right="0.3937007874015748" top="0.3937007874015748" bottom="0.3937007874015748" header="0.31496062992125984" footer="0.31496062992125984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2020-05-25T09:01:34Z</dcterms:modified>
  <cp:category/>
  <cp:version/>
  <cp:contentType/>
  <cp:contentStatus/>
</cp:coreProperties>
</file>