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'Лист3'!$A$8:$H$605</definedName>
  </definedNames>
  <calcPr fullCalcOnLoad="1"/>
</workbook>
</file>

<file path=xl/sharedStrings.xml><?xml version="1.0" encoding="utf-8"?>
<sst xmlns="http://schemas.openxmlformats.org/spreadsheetml/2006/main" count="1375" uniqueCount="459">
  <si>
    <t>Комплектование книжных фондов муниципальных библиотек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</si>
  <si>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</si>
  <si>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</si>
  <si>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</si>
  <si>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</si>
  <si>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</si>
  <si>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</si>
  <si>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</si>
  <si>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</si>
  <si>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</si>
  <si>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Содержание спортивных объектов</t>
  </si>
  <si>
    <t>Предоставление дотаций на выравнивание бюджетной обеспеченности сельских поселений</t>
  </si>
  <si>
    <t>Обеспечение деятельности муниципальных органов (центральный аппарат)</t>
  </si>
  <si>
    <t>Иные закупки,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</si>
  <si>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</si>
  <si>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иных платежей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</si>
  <si>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</si>
  <si>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</si>
  <si>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</si>
  <si>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Подпрограмма «Повышение эффективности управления муниципальной собственностью МО  Байкаловский муниципальный район»</t>
  </si>
  <si>
    <t>Представительские расходы по приему официальных лиц и делегаций, деловые встречи</t>
  </si>
  <si>
    <t>Подпрограмма «Обеспечение общественной безопасности населения МО Байкаловский муниципальный район»</t>
  </si>
  <si>
    <t>Другие вопросы в области национальной безопасности и правоохранительной деятельности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</si>
  <si>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</si>
  <si>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</si>
  <si>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</si>
  <si>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</si>
  <si>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</si>
  <si>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«Устойчивое развитие сельских территорий Байкаловского района»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</si>
  <si>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</si>
  <si>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</si>
  <si>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</si>
  <si>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</si>
  <si>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</si>
  <si>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</si>
  <si>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</si>
  <si>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</si>
  <si>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</si>
  <si>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</si>
  <si>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</si>
  <si>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</si>
  <si>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Культура</t>
  </si>
  <si>
    <t>Поддержка и развитие народного художественного творчества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</si>
  <si>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</si>
  <si>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</si>
  <si>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</si>
  <si>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</si>
  <si>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</si>
  <si>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</si>
  <si>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</si>
  <si>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Предоставление иных межбюджетных трансфертов на выполнение расходных полномочий поселений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</si>
  <si>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</si>
  <si>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</si>
  <si>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</si>
  <si>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</si>
  <si>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</si>
  <si>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</si>
  <si>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</si>
  <si>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</si>
  <si>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</si>
  <si>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>ОБЩЕГОСУДАРСТВЕННЫЕ ВОПРОСЫ</t>
  </si>
  <si>
    <t>Расходы на выплаты персоналу казенных учреждений</t>
  </si>
  <si>
    <t>Субсидии автономным учреждениям на иные цели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</si>
  <si>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</si>
  <si>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</si>
  <si>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Но-мер стро-ки</t>
  </si>
  <si>
    <t xml:space="preserve">Дошкольное образование         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</si>
  <si>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</si>
  <si>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</si>
  <si>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</si>
  <si>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</si>
  <si>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</si>
  <si>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</si>
  <si>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</si>
  <si>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</si>
  <si>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</si>
  <si>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</si>
  <si>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</si>
  <si>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</si>
  <si>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</si>
  <si>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</si>
  <si>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</si>
  <si>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</si>
  <si>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</si>
  <si>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</si>
  <si>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</si>
  <si>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</si>
  <si>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</si>
  <si>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 xml:space="preserve">ОБРАЗОВАНИЕ    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</si>
  <si>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</si>
  <si>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</si>
  <si>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</si>
  <si>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</si>
  <si>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</si>
  <si>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</si>
  <si>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</si>
  <si>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</si>
  <si>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</si>
  <si>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</si>
  <si>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</si>
  <si>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</si>
  <si>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</si>
  <si>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</si>
  <si>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</si>
  <si>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Фонд оплаты труда государственных (муниципальных) органов</t>
  </si>
  <si>
    <t>Обновление и сопровождение программных комплексов в сфере финансов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</si>
  <si>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</si>
  <si>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</si>
  <si>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</si>
  <si>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</si>
  <si>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</si>
  <si>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</si>
  <si>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Благоустройство</t>
  </si>
  <si>
    <t>Грантовая поддержка местных инициатив граждан, проживающих в сельской местности</t>
  </si>
  <si>
    <t>Охрана объектов растительного и животного мира и среды их обитания</t>
  </si>
  <si>
    <t>Проведение лабораторных исследований воды общественных источников нецентрализованного водоснабжения</t>
  </si>
  <si>
    <t>Иные выплаты персоналу учреждений, за исключением фонда оплаты труда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</si>
  <si>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</si>
  <si>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</si>
  <si>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</si>
  <si>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</si>
  <si>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</si>
  <si>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Предоставление социальных выплат молодым семьям, молодым специалистам и гражданам, проживающим в сельской местности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</si>
  <si>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</si>
  <si>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</si>
  <si>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СРЕДСТВА МАССОВОЙ ИНФОРМАЦИИ</t>
  </si>
  <si>
    <t>Периодическая печать и издательства</t>
  </si>
  <si>
    <t xml:space="preserve">Расходы на выплаты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</si>
  <si>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</si>
  <si>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органов, за исключением фонда оплаты труда </t>
  </si>
  <si>
    <t>Председатель представительного органа муниципального образования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</si>
  <si>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</si>
  <si>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</si>
  <si>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Руководитель контрольно-счетного органа муниципального образования</t>
  </si>
  <si>
    <t>Резервные фонды</t>
  </si>
  <si>
    <t>Резервные средства</t>
  </si>
  <si>
    <t xml:space="preserve">Подпрограмма"Социальная политика муниципального образования Байкаловский муниципальный район" </t>
  </si>
  <si>
    <t>Подпрограмма "Повышение эффективности управления муниципальной собственностью МО  Байкаловский муниципальный район"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</si>
  <si>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</si>
  <si>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</si>
  <si>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</si>
  <si>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</si>
  <si>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Подпрограмма "Развитие информационной системы управления финансами"</t>
  </si>
  <si>
    <t>Долевое участие  муниципального образования в Ассоциации "Совет муниципальных образований Свердловской области"</t>
  </si>
  <si>
    <t>Обеспечение мероприятий по предупреждению и ликвидации последствий чрезвычайных ситуаций и гражданской обороне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</si>
  <si>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</si>
  <si>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</si>
  <si>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Мероприятия, реализуемые путем предоставления субсидии Информационно-консультационному центру с.Байкалово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</si>
  <si>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</si>
  <si>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Формирование и улучшение качества предпринимательской среды</t>
  </si>
  <si>
    <t xml:space="preserve">Иные выплаты персоналу учреждений, за исключением фонда оплаты труда </t>
  </si>
  <si>
    <t>Субсидии автономных учреждениям на иные цели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</si>
  <si>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</si>
  <si>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</si>
  <si>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Дополнительное образование детей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</si>
  <si>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</si>
  <si>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</si>
  <si>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</si>
  <si>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Поддержка деятельности  школьных поисковых отрядов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</si>
  <si>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</si>
  <si>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</si>
  <si>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Организация досуга детей и подростков в разновозрастных отрядах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</si>
  <si>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</si>
  <si>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Организация и проведение праздников, конкурсов и фестивалей для населения</t>
  </si>
  <si>
    <t>Организация деятельности Байкаловского районного краеведческого музея</t>
  </si>
  <si>
    <t>Подпрограмма "Социальная поддержка отдельных категорий граждан Байкаловского муниципального района"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</si>
  <si>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</si>
  <si>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</si>
  <si>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Поддержка активной жизнедеятельности ветеранов, граждан пожилого возраста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</si>
  <si>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</si>
  <si>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</si>
  <si>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Подпрограмма "Повышение финансовой самостоятельности местных бюджетов"</t>
  </si>
  <si>
    <t xml:space="preserve">Дотации на выравнивание бюджетной обеспеченности </t>
  </si>
  <si>
    <t>1</t>
  </si>
  <si>
    <t>2</t>
  </si>
  <si>
    <t>3</t>
  </si>
  <si>
    <t>4</t>
  </si>
  <si>
    <t>5</t>
  </si>
  <si>
    <t>6</t>
  </si>
  <si>
    <t>7</t>
  </si>
  <si>
    <t>Прочая закупка товаров, работ и услуг</t>
  </si>
  <si>
    <t>Муниципальная программа "Социально-экономическое развитие МО Байкаловский муниципальный район" до 2024 года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</si>
  <si>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</si>
  <si>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</si>
  <si>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Пенсионное обеспечение  муниципальных служащих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</si>
  <si>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</si>
  <si>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Муниципальная программа "Управление финансами МО Байкаловский муниципальный район" на 2014-2024 годы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</si>
  <si>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</si>
  <si>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</si>
  <si>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</si>
  <si>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Организация межмуниципального транспортного обслуживания населения</t>
  </si>
  <si>
    <t>Содействие развитию системы поддержки субъектов малого и среднего предпринимательства</t>
  </si>
  <si>
    <t>Строительство системы водоснабжения с.Байкалово</t>
  </si>
  <si>
    <t>Ремонт подъездного пути и устройство площадки (места) накопления твердых коммунальных отходов в с.Байкалово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</si>
  <si>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</si>
  <si>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</si>
  <si>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Проведение проектных работ по строительству новой школы в с.Байкалово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</si>
  <si>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</si>
  <si>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Субсидии бюджетным учреждениям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</si>
  <si>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</si>
  <si>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Организация отдыха детей в каникулярное время, включая мероприятия по обеспечению безопасности их жизни и здоровья</t>
  </si>
  <si>
    <t>Ремонтно-реставрационные работы объекта культурного наследия регионального значения "Особняк Д.А.Бахарева"</t>
  </si>
  <si>
    <t>Кинематография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</si>
  <si>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</si>
  <si>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Расходы бюджета, осуществленные в 2019году</t>
  </si>
  <si>
    <t>Сумма средств, предусмотренных решением о бюджете на 2019 г.,  тыс.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</si>
  <si>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2019 год</t>
  </si>
  <si>
    <t>0100</t>
  </si>
  <si>
    <t>0102</t>
  </si>
  <si>
    <t>0103</t>
  </si>
  <si>
    <t>0104</t>
  </si>
  <si>
    <t>0100000000</t>
  </si>
  <si>
    <t>01Ц0000000</t>
  </si>
  <si>
    <t>01Ц0121000</t>
  </si>
  <si>
    <t>Уплата налогов,сборов и иных платежей</t>
  </si>
  <si>
    <t>01Ц01Э1010</t>
  </si>
  <si>
    <t>0105</t>
  </si>
  <si>
    <t>0106</t>
  </si>
  <si>
    <t>0300000000</t>
  </si>
  <si>
    <t>0350000000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</si>
  <si>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</si>
  <si>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0350121000</t>
  </si>
  <si>
    <t>0350121020</t>
  </si>
  <si>
    <t>03501П1010</t>
  </si>
  <si>
    <t>50П00П1010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</si>
  <si>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</si>
  <si>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50П00П1020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</si>
  <si>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</si>
  <si>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0111</t>
  </si>
  <si>
    <t>0113</t>
  </si>
  <si>
    <t>0110000000</t>
  </si>
  <si>
    <t>0110629100</t>
  </si>
  <si>
    <t>01Ж0000000</t>
  </si>
  <si>
    <t>01Ж0120020</t>
  </si>
  <si>
    <t>01Ф0000000</t>
  </si>
  <si>
    <t>01Ф0146100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</si>
  <si>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</si>
  <si>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01Ц0121040</t>
  </si>
  <si>
    <t>01Ц0141100</t>
  </si>
  <si>
    <t>01Ц0141200</t>
  </si>
  <si>
    <t xml:space="preserve"> 0113</t>
  </si>
  <si>
    <t>0340000000</t>
  </si>
  <si>
    <t>0340121010</t>
  </si>
  <si>
    <t>0200</t>
  </si>
  <si>
    <t>0203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</si>
  <si>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</si>
  <si>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</si>
  <si>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</si>
  <si>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</si>
  <si>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</si>
  <si>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</si>
  <si>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</si>
  <si>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</si>
  <si>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</si>
  <si>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</si>
  <si>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</si>
  <si>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</si>
  <si>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01С0000000</t>
  </si>
  <si>
    <t>01С0142П00</t>
  </si>
  <si>
    <t>0406</t>
  </si>
  <si>
    <t xml:space="preserve">Водное  хозяйство </t>
  </si>
  <si>
    <t>01Л0000000</t>
  </si>
  <si>
    <t>01Л02L0160</t>
  </si>
  <si>
    <t>0408</t>
  </si>
  <si>
    <t>01Б0000000</t>
  </si>
  <si>
    <t>01Б0124170</t>
  </si>
  <si>
    <t>0409</t>
  </si>
  <si>
    <t>01Б0224020</t>
  </si>
  <si>
    <t>01Б02И4090</t>
  </si>
  <si>
    <t>01Б02И4240</t>
  </si>
  <si>
    <t>Ямочный ремонт автомобильной дороги по ул.Советская в с.Елань</t>
  </si>
  <si>
    <t>01Б0324100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</si>
  <si>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</si>
  <si>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01Б03И4120</t>
  </si>
  <si>
    <t>Устройство подъезда к фельдшерско-акушерскому пункту в д.Меньщикова</t>
  </si>
  <si>
    <t>01Б03И4210</t>
  </si>
  <si>
    <t>Укрепление автомобильной дороги по ул.Строителей в с.Байкалово</t>
  </si>
  <si>
    <t>01Б03И4220</t>
  </si>
  <si>
    <t>Ремонт дороги по ул.Южная в с.Городище</t>
  </si>
  <si>
    <t>01Б03И4230</t>
  </si>
  <si>
    <t>Ремонт дороги в д.Ларина, ул.Центральная</t>
  </si>
  <si>
    <t>5000000000</t>
  </si>
  <si>
    <t>5000020800</t>
  </si>
  <si>
    <t>0412</t>
  </si>
  <si>
    <t>0170000000</t>
  </si>
  <si>
    <t>0170623310</t>
  </si>
  <si>
    <t>Разработка и государственная экспертиза документации "Проект освоения лесов"</t>
  </si>
  <si>
    <t>01Д0000000</t>
  </si>
  <si>
    <t>01Д0123010</t>
  </si>
  <si>
    <t>Субсидии (гранты в форме субсидий), не подлежащие казначейскому сопровождению</t>
  </si>
  <si>
    <t>01Д0123020</t>
  </si>
  <si>
    <t>01Д0123030</t>
  </si>
  <si>
    <t>01Ж0120110</t>
  </si>
  <si>
    <t>01Ж0143800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</si>
  <si>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</si>
  <si>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0500</t>
  </si>
  <si>
    <t>0502</t>
  </si>
  <si>
    <t>0170223280</t>
  </si>
  <si>
    <t>0170242200</t>
  </si>
  <si>
    <t>Бюджетные инвестиции в объекты капитального строительства государственной (муниципальной) собственности</t>
  </si>
  <si>
    <t>0170245671</t>
  </si>
  <si>
    <t>Развитие газификации в сельской местности</t>
  </si>
  <si>
    <t>01702S2200</t>
  </si>
  <si>
    <t>01702И3300</t>
  </si>
  <si>
    <t>Реконструкция сетей водоснабжения в с.Байкалово по ул.Мальгина и ул.Свердлова</t>
  </si>
  <si>
    <t>01Ж0223100</t>
  </si>
  <si>
    <t>01Ж0223180</t>
  </si>
  <si>
    <t>Приобретение спецтехники</t>
  </si>
  <si>
    <t>0503</t>
  </si>
  <si>
    <t>0170345673</t>
  </si>
  <si>
    <t>01703L5670</t>
  </si>
  <si>
    <t>0190000000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</si>
  <si>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</si>
  <si>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0190142Б00</t>
  </si>
  <si>
    <t>Реализация муниципальных программ по энергосбережению и повышению энергетической эффективности</t>
  </si>
  <si>
    <t>01Ж0223120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</si>
  <si>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</si>
  <si>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01Ж0242К00</t>
  </si>
  <si>
    <t>Организация деятельности по сбору (в том числе раздельному сбору), транспортированию, обработке, утилизации,обезвреживанию и захоронению твердых коммунальных отходов</t>
  </si>
  <si>
    <t>01Ж02S2К00</t>
  </si>
  <si>
    <t>0900000000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</si>
  <si>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</si>
  <si>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090F255550</t>
  </si>
  <si>
    <t>Формирование современной городской среды в целях реализации национального проекта "Жилье и городская среда"</t>
  </si>
  <si>
    <t>0120000000</t>
  </si>
  <si>
    <t>0600</t>
  </si>
  <si>
    <t>0603</t>
  </si>
  <si>
    <t>01Л0122010</t>
  </si>
  <si>
    <t>Обустройство родников, расположенных на территории МО Байкаловский муниципальный район</t>
  </si>
  <si>
    <t>01Л0122090</t>
  </si>
  <si>
    <t>01Л0122100</t>
  </si>
  <si>
    <t>0700</t>
  </si>
  <si>
    <t>0701</t>
  </si>
  <si>
    <t>0200000000</t>
  </si>
  <si>
    <t>0210000000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</si>
  <si>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</si>
  <si>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0210125010</t>
  </si>
  <si>
    <t>0210125030</t>
  </si>
  <si>
    <t>0210125040</t>
  </si>
  <si>
    <t>0210140700</t>
  </si>
  <si>
    <t>Приобретение оборудования, материалов и мягкого инвентаря для муниципальных дошкольных образовательных учреждений</t>
  </si>
  <si>
    <t>0210145110</t>
  </si>
  <si>
    <t>0210145120</t>
  </si>
  <si>
    <t>0240000000</t>
  </si>
  <si>
    <t>0240125010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</si>
  <si>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учреждений</t>
  </si>
  <si>
    <t>0702</t>
  </si>
  <si>
    <t>0170425070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</si>
  <si>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</si>
  <si>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0220000000</t>
  </si>
  <si>
    <t>Подпрограмма "Развитие системы общего образования в муниципальном образовании Байкаловский муниципальный район"</t>
  </si>
  <si>
    <t>0220125010</t>
  </si>
  <si>
    <t>Уплата прочих налогов, сборов</t>
  </si>
  <si>
    <t>0220125040</t>
  </si>
  <si>
    <t>0220145310</t>
  </si>
  <si>
    <t>0220145320</t>
  </si>
  <si>
    <t>0220145400</t>
  </si>
  <si>
    <t>Осуществление мероприятий по организации питания в муниципальных общеобразовательных организациях</t>
  </si>
  <si>
    <t>0220145Ф00</t>
  </si>
  <si>
    <t>Капитальный ремонт спортивного зала МКОУ Вязовская ООШ</t>
  </si>
  <si>
    <t>02201S5Ф00</t>
  </si>
  <si>
    <t>024Е145690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</si>
  <si>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</si>
  <si>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024Е151690</t>
  </si>
  <si>
    <t>024Е1S5690</t>
  </si>
  <si>
    <t>0703</t>
  </si>
  <si>
    <t>0230000000</t>
  </si>
  <si>
    <t>0230125010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</si>
  <si>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</si>
  <si>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0707</t>
  </si>
  <si>
    <t>0140000000</t>
  </si>
  <si>
    <t>0140125010</t>
  </si>
  <si>
    <t>0140125020</t>
  </si>
  <si>
    <t>0140125040</t>
  </si>
  <si>
    <t>0140125050</t>
  </si>
  <si>
    <t>0140125060</t>
  </si>
  <si>
    <t>Организация трудоустройства несовершеннолетних граждан на временную работу в период летних каникул</t>
  </si>
  <si>
    <t>0140125090</t>
  </si>
  <si>
    <t>0140148П00</t>
  </si>
  <si>
    <t>Реализация проектов по приоритетным направлениям работы с молодежью на территории Свердловской области</t>
  </si>
  <si>
    <t>0230125030</t>
  </si>
  <si>
    <t>0230125040</t>
  </si>
  <si>
    <t>0230140700</t>
  </si>
  <si>
    <t>Приобретение оборудования и материалов для учреждений дополнительного образования</t>
  </si>
  <si>
    <t>0230145500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</si>
  <si>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</si>
  <si>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0230145600</t>
  </si>
  <si>
    <t xml:space="preserve">02301S5600 </t>
  </si>
  <si>
    <t>0230240700</t>
  </si>
  <si>
    <t>Приобретение сценических костюмов для учреждений дополнительного образования</t>
  </si>
  <si>
    <t>0709</t>
  </si>
  <si>
    <t>0250000000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</si>
  <si>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</si>
  <si>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0250121000</t>
  </si>
  <si>
    <t>0250125020</t>
  </si>
  <si>
    <t>0250125030</t>
  </si>
  <si>
    <t>0250125040</t>
  </si>
  <si>
    <t>0800</t>
  </si>
  <si>
    <t>0801</t>
  </si>
  <si>
    <t>0130000000</t>
  </si>
  <si>
    <t xml:space="preserve">Подпрограмма "Развитие культуры муниципального образования Байкаловский  муниципальный район" </t>
  </si>
  <si>
    <t>0130126010</t>
  </si>
  <si>
    <t>01301И6140</t>
  </si>
  <si>
    <t>01302И6020</t>
  </si>
  <si>
    <t>0130426120</t>
  </si>
  <si>
    <t>0130426170</t>
  </si>
  <si>
    <t>0130746500</t>
  </si>
  <si>
    <t>Оплата труда работников муниципальных 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</si>
  <si>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0802</t>
  </si>
  <si>
    <t>1000</t>
  </si>
  <si>
    <t>1003</t>
  </si>
  <si>
    <t>0120149100</t>
  </si>
  <si>
    <t>0120149200</t>
  </si>
  <si>
    <t>0120152500</t>
  </si>
  <si>
    <t>01201R4620</t>
  </si>
  <si>
    <t>01701L5670</t>
  </si>
  <si>
    <t>0170145672</t>
  </si>
  <si>
    <t>01701S5672</t>
  </si>
  <si>
    <t>0180000000</t>
  </si>
  <si>
    <t>0180129010</t>
  </si>
  <si>
    <t>01801L4970</t>
  </si>
  <si>
    <t>1006</t>
  </si>
  <si>
    <t>0110129010</t>
  </si>
  <si>
    <t>0110229030</t>
  </si>
  <si>
    <t>0110329040</t>
  </si>
  <si>
    <t>0110429050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</si>
  <si>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</si>
  <si>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0110429060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</si>
  <si>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</si>
  <si>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0110429070</t>
  </si>
  <si>
    <t xml:space="preserve"> 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</si>
  <si>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0110529080</t>
  </si>
  <si>
    <t>01107И9140</t>
  </si>
  <si>
    <t>Возведение мемориального комплекса "Память" в с.Байкалово</t>
  </si>
  <si>
    <t>1100</t>
  </si>
  <si>
    <t>1101</t>
  </si>
  <si>
    <t>0150000000</t>
  </si>
  <si>
    <t>0150128010</t>
  </si>
  <si>
    <t>1102</t>
  </si>
  <si>
    <t>0150128020</t>
  </si>
  <si>
    <t>0150128030</t>
  </si>
  <si>
    <t>0150128150</t>
  </si>
  <si>
    <t>Проектирование и строительство спортивного зала в с.Байкалово</t>
  </si>
  <si>
    <t>1105</t>
  </si>
  <si>
    <t>0150228060</t>
  </si>
  <si>
    <t>1200</t>
  </si>
  <si>
    <t>1202</t>
  </si>
  <si>
    <t>5000020960</t>
  </si>
  <si>
    <t>Организация деятельности Редакции газеты «Районная жизнь»</t>
  </si>
  <si>
    <t>1400</t>
  </si>
  <si>
    <t>1401</t>
  </si>
  <si>
    <t xml:space="preserve">1401 </t>
  </si>
  <si>
    <t>0310000000</t>
  </si>
  <si>
    <t>0310120020</t>
  </si>
  <si>
    <t>0310140300</t>
  </si>
  <si>
    <t>1403</t>
  </si>
  <si>
    <t xml:space="preserve">1403 </t>
  </si>
  <si>
    <t>0310120030</t>
  </si>
  <si>
    <t>Приложение 2
к решению Думы муниципального образования
Байкаловский муниципальный район
№ 241 от «22» мая 2020 г.
 «Об утверждении отчета об исполнении бюджета муниципального образования 
Байкаловский  муниципальный  район за  2019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</si>
</sst>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/>
    </xf>
    <xf numFmtId="49" fontId="2" fillId="0" borderId="10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93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49" fontId="7" fillId="0" borderId="12" xfId="0" applyNumberFormat="1" applyFont="1" applyBorder="1" applyAlignment="1">
      <alignment horizontal="center" vertical="top" wrapText="1"/>
    </xf>
    <xf numFmtId="193" fontId="7" fillId="0" borderId="13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center" vertical="top" wrapText="1"/>
    </xf>
    <xf numFmtId="193" fontId="6" fillId="0" borderId="13" xfId="0" applyNumberFormat="1" applyFont="1" applyBorder="1" applyAlignment="1">
      <alignment horizontal="right" vertical="top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 shrinkToFit="1"/>
    </xf>
    <xf numFmtId="193" fontId="6" fillId="33" borderId="10" xfId="0" applyNumberFormat="1" applyFont="1" applyFill="1" applyBorder="1" applyAlignment="1">
      <alignment horizontal="right" vertical="top"/>
    </xf>
    <xf numFmtId="193" fontId="7" fillId="33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5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4.7109375" style="3" customWidth="1"/>
    <col min="2" max="2" width="6.00390625" style="0" customWidth="1"/>
    <col min="3" max="3" width="12.8515625" style="0" customWidth="1"/>
    <col min="4" max="4" width="4.8515625" style="6" customWidth="1"/>
    <col min="5" max="5" width="59.57421875" style="1" customWidth="1"/>
    <col min="6" max="6" width="10.7109375" style="5" customWidth="1"/>
    <col min="7" max="7" width="9.8515625" style="10" customWidth="1"/>
    <col min="8" max="8" width="8.421875" style="10" customWidth="1"/>
  </cols>
  <sheetData>
    <row r="1" spans="1:8" ht="12.75">
      <c r="A1" s="47" t="s">
        <v>458</v>
      </c>
      <c r="B1" s="48"/>
      <c r="C1" s="48"/>
      <c r="D1" s="48"/>
      <c r="E1" s="48"/>
      <c r="F1" s="48"/>
      <c r="G1" s="48"/>
      <c r="H1" s="48"/>
    </row>
    <row r="2" spans="1:8" ht="69.75" customHeight="1">
      <c r="A2" s="48"/>
      <c r="B2" s="48"/>
      <c r="C2" s="48"/>
      <c r="D2" s="48"/>
      <c r="E2" s="48"/>
      <c r="F2" s="48"/>
      <c r="G2" s="48"/>
      <c r="H2" s="48"/>
    </row>
    <row r="4" spans="1:8" ht="54" customHeight="1">
      <c r="A4" s="58" t="s">
        <v>206</v>
      </c>
      <c r="B4" s="59"/>
      <c r="C4" s="59"/>
      <c r="D4" s="59"/>
      <c r="E4" s="59"/>
      <c r="F4" s="59"/>
      <c r="G4" s="59"/>
      <c r="H4" s="59"/>
    </row>
    <row r="6" spans="1:8" ht="54.75" customHeight="1">
      <c r="A6" s="49" t="s">
        <v>65</v>
      </c>
      <c r="B6" s="54" t="s">
        <v>67</v>
      </c>
      <c r="C6" s="54" t="s">
        <v>68</v>
      </c>
      <c r="D6" s="56" t="s">
        <v>69</v>
      </c>
      <c r="E6" s="53" t="s">
        <v>70</v>
      </c>
      <c r="F6" s="51" t="s">
        <v>205</v>
      </c>
      <c r="G6" s="51" t="s">
        <v>204</v>
      </c>
      <c r="H6" s="51"/>
    </row>
    <row r="7" spans="1:8" ht="51" customHeight="1">
      <c r="A7" s="50"/>
      <c r="B7" s="55"/>
      <c r="C7" s="55"/>
      <c r="D7" s="57"/>
      <c r="E7" s="49"/>
      <c r="F7" s="52"/>
      <c r="G7" s="8" t="s">
        <v>58</v>
      </c>
      <c r="H7" s="9" t="s">
        <v>59</v>
      </c>
    </row>
    <row r="8" spans="1:8" ht="12.75">
      <c r="A8" s="13" t="s">
        <v>173</v>
      </c>
      <c r="B8" s="13" t="s">
        <v>174</v>
      </c>
      <c r="C8" s="13" t="s">
        <v>175</v>
      </c>
      <c r="D8" s="13" t="s">
        <v>176</v>
      </c>
      <c r="E8" s="13" t="s">
        <v>177</v>
      </c>
      <c r="F8" s="13" t="s">
        <v>178</v>
      </c>
      <c r="G8" s="13" t="s">
        <v>179</v>
      </c>
      <c r="H8" s="7">
        <v>8</v>
      </c>
    </row>
    <row r="9" spans="1:8" ht="12.75">
      <c r="A9" s="14">
        <v>1</v>
      </c>
      <c r="B9" s="15" t="s">
        <v>207</v>
      </c>
      <c r="C9" s="15"/>
      <c r="D9" s="14"/>
      <c r="E9" s="14" t="s">
        <v>60</v>
      </c>
      <c r="F9" s="16">
        <f>F10+F16+F30+F48+F52+F90+F94</f>
        <v>55874.99999999999</v>
      </c>
      <c r="G9" s="16">
        <f>G10+G16+G30+G48+G52+G90+G94</f>
        <v>54899.19999999999</v>
      </c>
      <c r="H9" s="4">
        <f>G9/F9*100</f>
        <v>98.25360178970917</v>
      </c>
    </row>
    <row r="10" spans="1:8" ht="24">
      <c r="A10" s="14">
        <f>A9+1</f>
        <v>2</v>
      </c>
      <c r="B10" s="15" t="s">
        <v>208</v>
      </c>
      <c r="C10" s="15"/>
      <c r="D10" s="14"/>
      <c r="E10" s="17" t="s">
        <v>71</v>
      </c>
      <c r="F10" s="16">
        <f aca="true" t="shared" si="0" ref="F10:G12">F11</f>
        <v>1606.1999999999998</v>
      </c>
      <c r="G10" s="16">
        <f t="shared" si="0"/>
        <v>1606.1999999999998</v>
      </c>
      <c r="H10" s="4">
        <f aca="true" t="shared" si="1" ref="H10:H70">G10/F10*100</f>
        <v>100</v>
      </c>
    </row>
    <row r="11" spans="1:8" ht="12.75">
      <c r="A11" s="14">
        <f aca="true" t="shared" si="2" ref="A11:A74">A10+1</f>
        <v>3</v>
      </c>
      <c r="B11" s="15" t="s">
        <v>208</v>
      </c>
      <c r="C11" s="15">
        <v>5000000000</v>
      </c>
      <c r="D11" s="14"/>
      <c r="E11" s="17" t="s">
        <v>100</v>
      </c>
      <c r="F11" s="16">
        <f t="shared" si="0"/>
        <v>1606.1999999999998</v>
      </c>
      <c r="G11" s="16">
        <f t="shared" si="0"/>
        <v>1606.1999999999998</v>
      </c>
      <c r="H11" s="4">
        <f t="shared" si="1"/>
        <v>100</v>
      </c>
    </row>
    <row r="12" spans="1:8" ht="24">
      <c r="A12" s="18">
        <f t="shared" si="2"/>
        <v>4</v>
      </c>
      <c r="B12" s="19" t="s">
        <v>208</v>
      </c>
      <c r="C12" s="19">
        <v>5000021010</v>
      </c>
      <c r="D12" s="18"/>
      <c r="E12" s="20" t="s">
        <v>101</v>
      </c>
      <c r="F12" s="21">
        <f t="shared" si="0"/>
        <v>1606.1999999999998</v>
      </c>
      <c r="G12" s="21">
        <f t="shared" si="0"/>
        <v>1606.1999999999998</v>
      </c>
      <c r="H12" s="2">
        <f t="shared" si="1"/>
        <v>100</v>
      </c>
    </row>
    <row r="13" spans="1:8" ht="24">
      <c r="A13" s="18">
        <f t="shared" si="2"/>
        <v>5</v>
      </c>
      <c r="B13" s="19" t="s">
        <v>208</v>
      </c>
      <c r="C13" s="19">
        <v>5000021010</v>
      </c>
      <c r="D13" s="18">
        <v>120</v>
      </c>
      <c r="E13" s="20" t="s">
        <v>127</v>
      </c>
      <c r="F13" s="21">
        <f>SUM(F14:F15)</f>
        <v>1606.1999999999998</v>
      </c>
      <c r="G13" s="21">
        <f>SUM(G14:G15)</f>
        <v>1606.1999999999998</v>
      </c>
      <c r="H13" s="2">
        <f t="shared" si="1"/>
        <v>100</v>
      </c>
    </row>
    <row r="14" spans="1:8" ht="12.75">
      <c r="A14" s="18">
        <f t="shared" si="2"/>
        <v>6</v>
      </c>
      <c r="B14" s="19"/>
      <c r="C14" s="19"/>
      <c r="D14" s="18">
        <v>121</v>
      </c>
      <c r="E14" s="20" t="s">
        <v>128</v>
      </c>
      <c r="F14" s="21">
        <v>1251.6</v>
      </c>
      <c r="G14" s="21">
        <v>1251.6</v>
      </c>
      <c r="H14" s="2">
        <f t="shared" si="1"/>
        <v>100</v>
      </c>
    </row>
    <row r="15" spans="1:8" ht="36">
      <c r="A15" s="18">
        <f t="shared" si="2"/>
        <v>7</v>
      </c>
      <c r="B15" s="19"/>
      <c r="C15" s="19"/>
      <c r="D15" s="18">
        <v>129</v>
      </c>
      <c r="E15" s="20" t="s">
        <v>102</v>
      </c>
      <c r="F15" s="21">
        <v>354.6</v>
      </c>
      <c r="G15" s="21">
        <v>354.6</v>
      </c>
      <c r="H15" s="2">
        <f t="shared" si="1"/>
        <v>100</v>
      </c>
    </row>
    <row r="16" spans="1:8" ht="36">
      <c r="A16" s="14">
        <f t="shared" si="2"/>
        <v>8</v>
      </c>
      <c r="B16" s="15" t="s">
        <v>209</v>
      </c>
      <c r="C16" s="15"/>
      <c r="D16" s="14"/>
      <c r="E16" s="17" t="s">
        <v>103</v>
      </c>
      <c r="F16" s="16">
        <f>F17</f>
        <v>2727.9</v>
      </c>
      <c r="G16" s="16">
        <f>G17</f>
        <v>2719.1</v>
      </c>
      <c r="H16" s="4">
        <f t="shared" si="1"/>
        <v>99.67740752960151</v>
      </c>
    </row>
    <row r="17" spans="1:8" ht="12.75">
      <c r="A17" s="14">
        <f t="shared" si="2"/>
        <v>9</v>
      </c>
      <c r="B17" s="15" t="s">
        <v>209</v>
      </c>
      <c r="C17" s="15">
        <v>5000000000</v>
      </c>
      <c r="D17" s="14"/>
      <c r="E17" s="17" t="s">
        <v>100</v>
      </c>
      <c r="F17" s="16">
        <f>F18+F26</f>
        <v>2727.9</v>
      </c>
      <c r="G17" s="16">
        <f>G18+G26</f>
        <v>2719.1</v>
      </c>
      <c r="H17" s="4">
        <f t="shared" si="1"/>
        <v>99.67740752960151</v>
      </c>
    </row>
    <row r="18" spans="1:8" ht="24">
      <c r="A18" s="18">
        <f t="shared" si="2"/>
        <v>10</v>
      </c>
      <c r="B18" s="19" t="s">
        <v>209</v>
      </c>
      <c r="C18" s="19">
        <v>5000021000</v>
      </c>
      <c r="D18" s="18"/>
      <c r="E18" s="20" t="s">
        <v>12</v>
      </c>
      <c r="F18" s="21">
        <f>F19+F23</f>
        <v>1298.8000000000002</v>
      </c>
      <c r="G18" s="21">
        <f>G19+G23</f>
        <v>1290</v>
      </c>
      <c r="H18" s="2">
        <f t="shared" si="1"/>
        <v>99.32245149368647</v>
      </c>
    </row>
    <row r="19" spans="1:8" ht="24">
      <c r="A19" s="18">
        <f t="shared" si="2"/>
        <v>11</v>
      </c>
      <c r="B19" s="19" t="s">
        <v>209</v>
      </c>
      <c r="C19" s="19">
        <v>5000021000</v>
      </c>
      <c r="D19" s="18">
        <v>120</v>
      </c>
      <c r="E19" s="20" t="s">
        <v>127</v>
      </c>
      <c r="F19" s="21">
        <f>SUM(F20:F22)</f>
        <v>1080.4</v>
      </c>
      <c r="G19" s="21">
        <f>SUM(G20:G22)</f>
        <v>1076.4</v>
      </c>
      <c r="H19" s="2">
        <f t="shared" si="1"/>
        <v>99.62976675305443</v>
      </c>
    </row>
    <row r="20" spans="1:8" ht="12.75">
      <c r="A20" s="18">
        <f t="shared" si="2"/>
        <v>12</v>
      </c>
      <c r="B20" s="19"/>
      <c r="C20" s="19"/>
      <c r="D20" s="18">
        <v>121</v>
      </c>
      <c r="E20" s="20" t="s">
        <v>128</v>
      </c>
      <c r="F20" s="21">
        <v>663.9</v>
      </c>
      <c r="G20" s="21">
        <v>663.9</v>
      </c>
      <c r="H20" s="2">
        <f t="shared" si="1"/>
        <v>100</v>
      </c>
    </row>
    <row r="21" spans="1:8" ht="36">
      <c r="A21" s="18">
        <f t="shared" si="2"/>
        <v>13</v>
      </c>
      <c r="B21" s="19"/>
      <c r="C21" s="19"/>
      <c r="D21" s="18">
        <v>123</v>
      </c>
      <c r="E21" s="20" t="s">
        <v>95</v>
      </c>
      <c r="F21" s="21">
        <v>210</v>
      </c>
      <c r="G21" s="21">
        <v>210</v>
      </c>
      <c r="H21" s="2">
        <f t="shared" si="1"/>
        <v>100</v>
      </c>
    </row>
    <row r="22" spans="1:8" ht="36">
      <c r="A22" s="18">
        <f t="shared" si="2"/>
        <v>14</v>
      </c>
      <c r="B22" s="19"/>
      <c r="C22" s="19"/>
      <c r="D22" s="18">
        <v>129</v>
      </c>
      <c r="E22" s="20" t="s">
        <v>102</v>
      </c>
      <c r="F22" s="21">
        <v>206.5</v>
      </c>
      <c r="G22" s="21">
        <v>202.5</v>
      </c>
      <c r="H22" s="2">
        <f t="shared" si="1"/>
        <v>98.06295399515739</v>
      </c>
    </row>
    <row r="23" spans="1:8" ht="24">
      <c r="A23" s="18">
        <f t="shared" si="2"/>
        <v>15</v>
      </c>
      <c r="B23" s="19"/>
      <c r="C23" s="19"/>
      <c r="D23" s="18">
        <v>240</v>
      </c>
      <c r="E23" s="20" t="s">
        <v>13</v>
      </c>
      <c r="F23" s="21">
        <f>SUM(F24:F25)</f>
        <v>218.4</v>
      </c>
      <c r="G23" s="21">
        <f>SUM(G24:G25)</f>
        <v>213.6</v>
      </c>
      <c r="H23" s="2">
        <f t="shared" si="1"/>
        <v>97.8021978021978</v>
      </c>
    </row>
    <row r="24" spans="1:8" ht="24">
      <c r="A24" s="18">
        <f t="shared" si="2"/>
        <v>16</v>
      </c>
      <c r="B24" s="19"/>
      <c r="C24" s="19"/>
      <c r="D24" s="18">
        <v>242</v>
      </c>
      <c r="E24" s="20" t="s">
        <v>14</v>
      </c>
      <c r="F24" s="21">
        <v>169.4</v>
      </c>
      <c r="G24" s="21">
        <v>165</v>
      </c>
      <c r="H24" s="2">
        <f t="shared" si="1"/>
        <v>97.40259740259741</v>
      </c>
    </row>
    <row r="25" spans="1:8" ht="12.75">
      <c r="A25" s="18">
        <f t="shared" si="2"/>
        <v>17</v>
      </c>
      <c r="B25" s="19"/>
      <c r="C25" s="19"/>
      <c r="D25" s="18">
        <v>244</v>
      </c>
      <c r="E25" s="20" t="s">
        <v>180</v>
      </c>
      <c r="F25" s="21">
        <v>49</v>
      </c>
      <c r="G25" s="21">
        <v>48.6</v>
      </c>
      <c r="H25" s="2">
        <f t="shared" si="1"/>
        <v>99.18367346938776</v>
      </c>
    </row>
    <row r="26" spans="1:8" ht="24">
      <c r="A26" s="18">
        <f t="shared" si="2"/>
        <v>18</v>
      </c>
      <c r="B26" s="19" t="s">
        <v>209</v>
      </c>
      <c r="C26" s="19">
        <v>5000021040</v>
      </c>
      <c r="D26" s="18"/>
      <c r="E26" s="20" t="s">
        <v>130</v>
      </c>
      <c r="F26" s="21">
        <f>F27</f>
        <v>1429.1</v>
      </c>
      <c r="G26" s="21">
        <f>G27</f>
        <v>1429.1</v>
      </c>
      <c r="H26" s="2">
        <f t="shared" si="1"/>
        <v>100</v>
      </c>
    </row>
    <row r="27" spans="1:8" ht="24">
      <c r="A27" s="18">
        <f t="shared" si="2"/>
        <v>19</v>
      </c>
      <c r="B27" s="19" t="s">
        <v>209</v>
      </c>
      <c r="C27" s="19">
        <v>5000021040</v>
      </c>
      <c r="D27" s="18">
        <v>120</v>
      </c>
      <c r="E27" s="20" t="s">
        <v>127</v>
      </c>
      <c r="F27" s="21">
        <f>SUM(F28:F29)</f>
        <v>1429.1</v>
      </c>
      <c r="G27" s="21">
        <f>SUM(G28:G29)</f>
        <v>1429.1</v>
      </c>
      <c r="H27" s="2">
        <f t="shared" si="1"/>
        <v>100</v>
      </c>
    </row>
    <row r="28" spans="1:8" ht="12.75">
      <c r="A28" s="18">
        <f t="shared" si="2"/>
        <v>20</v>
      </c>
      <c r="B28" s="19"/>
      <c r="C28" s="19"/>
      <c r="D28" s="18">
        <v>121</v>
      </c>
      <c r="E28" s="20" t="s">
        <v>128</v>
      </c>
      <c r="F28" s="21">
        <v>1103.8</v>
      </c>
      <c r="G28" s="21">
        <v>1103.8</v>
      </c>
      <c r="H28" s="2">
        <f t="shared" si="1"/>
        <v>100</v>
      </c>
    </row>
    <row r="29" spans="1:8" ht="36">
      <c r="A29" s="18">
        <f t="shared" si="2"/>
        <v>21</v>
      </c>
      <c r="B29" s="19"/>
      <c r="C29" s="19"/>
      <c r="D29" s="18">
        <v>129</v>
      </c>
      <c r="E29" s="20" t="s">
        <v>102</v>
      </c>
      <c r="F29" s="21">
        <v>325.3</v>
      </c>
      <c r="G29" s="21">
        <v>325.3</v>
      </c>
      <c r="H29" s="2">
        <f t="shared" si="1"/>
        <v>100</v>
      </c>
    </row>
    <row r="30" spans="1:8" ht="36">
      <c r="A30" s="14">
        <f t="shared" si="2"/>
        <v>22</v>
      </c>
      <c r="B30" s="15" t="s">
        <v>210</v>
      </c>
      <c r="C30" s="15"/>
      <c r="D30" s="14"/>
      <c r="E30" s="17" t="s">
        <v>72</v>
      </c>
      <c r="F30" s="16">
        <f>F31</f>
        <v>26808.399999999994</v>
      </c>
      <c r="G30" s="16">
        <f>G31</f>
        <v>26303.499999999996</v>
      </c>
      <c r="H30" s="4">
        <f t="shared" si="1"/>
        <v>98.11663508452575</v>
      </c>
    </row>
    <row r="31" spans="1:8" ht="24">
      <c r="A31" s="18">
        <f t="shared" si="2"/>
        <v>23</v>
      </c>
      <c r="B31" s="19" t="s">
        <v>210</v>
      </c>
      <c r="C31" s="19" t="s">
        <v>211</v>
      </c>
      <c r="D31" s="18"/>
      <c r="E31" s="20" t="s">
        <v>181</v>
      </c>
      <c r="F31" s="21">
        <f>F32</f>
        <v>26808.399999999994</v>
      </c>
      <c r="G31" s="21">
        <f>G32</f>
        <v>26303.499999999996</v>
      </c>
      <c r="H31" s="2">
        <f t="shared" si="1"/>
        <v>98.11663508452575</v>
      </c>
    </row>
    <row r="32" spans="1:8" ht="36">
      <c r="A32" s="14">
        <f t="shared" si="2"/>
        <v>24</v>
      </c>
      <c r="B32" s="15" t="s">
        <v>210</v>
      </c>
      <c r="C32" s="15" t="s">
        <v>212</v>
      </c>
      <c r="D32" s="14"/>
      <c r="E32" s="17" t="s">
        <v>131</v>
      </c>
      <c r="F32" s="16">
        <f>F33+F44</f>
        <v>26808.399999999994</v>
      </c>
      <c r="G32" s="16">
        <f>G33+G44</f>
        <v>26303.499999999996</v>
      </c>
      <c r="H32" s="4">
        <f t="shared" si="1"/>
        <v>98.11663508452575</v>
      </c>
    </row>
    <row r="33" spans="1:8" ht="24">
      <c r="A33" s="18">
        <f t="shared" si="2"/>
        <v>25</v>
      </c>
      <c r="B33" s="19" t="s">
        <v>210</v>
      </c>
      <c r="C33" s="19" t="s">
        <v>213</v>
      </c>
      <c r="D33" s="18"/>
      <c r="E33" s="20" t="s">
        <v>12</v>
      </c>
      <c r="F33" s="21">
        <f>F34+F38+F41</f>
        <v>26090.299999999996</v>
      </c>
      <c r="G33" s="21">
        <f>G34+G38+G41</f>
        <v>25585.399999999998</v>
      </c>
      <c r="H33" s="2">
        <f t="shared" si="1"/>
        <v>98.06479802838604</v>
      </c>
    </row>
    <row r="34" spans="1:8" ht="24">
      <c r="A34" s="18">
        <f t="shared" si="2"/>
        <v>26</v>
      </c>
      <c r="B34" s="19" t="s">
        <v>210</v>
      </c>
      <c r="C34" s="19" t="s">
        <v>213</v>
      </c>
      <c r="D34" s="18">
        <v>120</v>
      </c>
      <c r="E34" s="20" t="s">
        <v>127</v>
      </c>
      <c r="F34" s="21">
        <f>SUM(F35:F37)</f>
        <v>21689.3</v>
      </c>
      <c r="G34" s="21">
        <f>SUM(G35:G37)</f>
        <v>21580.3</v>
      </c>
      <c r="H34" s="2">
        <f t="shared" si="1"/>
        <v>99.49744805042118</v>
      </c>
    </row>
    <row r="35" spans="1:8" ht="12.75">
      <c r="A35" s="18">
        <f t="shared" si="2"/>
        <v>27</v>
      </c>
      <c r="B35" s="22"/>
      <c r="C35" s="22"/>
      <c r="D35" s="18">
        <v>121</v>
      </c>
      <c r="E35" s="20" t="s">
        <v>128</v>
      </c>
      <c r="F35" s="21">
        <v>16603.5</v>
      </c>
      <c r="G35" s="21">
        <v>16545</v>
      </c>
      <c r="H35" s="2">
        <f t="shared" si="1"/>
        <v>99.64766464901979</v>
      </c>
    </row>
    <row r="36" spans="1:8" ht="24">
      <c r="A36" s="18">
        <f t="shared" si="2"/>
        <v>28</v>
      </c>
      <c r="B36" s="22"/>
      <c r="C36" s="22"/>
      <c r="D36" s="18">
        <v>122</v>
      </c>
      <c r="E36" s="20" t="s">
        <v>129</v>
      </c>
      <c r="F36" s="21">
        <v>119.8</v>
      </c>
      <c r="G36" s="21">
        <v>100.3</v>
      </c>
      <c r="H36" s="2">
        <f t="shared" si="1"/>
        <v>83.7228714524207</v>
      </c>
    </row>
    <row r="37" spans="1:8" ht="36">
      <c r="A37" s="18">
        <f t="shared" si="2"/>
        <v>29</v>
      </c>
      <c r="B37" s="19"/>
      <c r="C37" s="19"/>
      <c r="D37" s="18">
        <v>129</v>
      </c>
      <c r="E37" s="20" t="s">
        <v>102</v>
      </c>
      <c r="F37" s="21">
        <v>4966</v>
      </c>
      <c r="G37" s="21">
        <v>4935</v>
      </c>
      <c r="H37" s="2">
        <f t="shared" si="1"/>
        <v>99.37575513491744</v>
      </c>
    </row>
    <row r="38" spans="1:8" ht="24">
      <c r="A38" s="18">
        <f t="shared" si="2"/>
        <v>30</v>
      </c>
      <c r="B38" s="19"/>
      <c r="C38" s="19"/>
      <c r="D38" s="18">
        <v>240</v>
      </c>
      <c r="E38" s="20" t="s">
        <v>13</v>
      </c>
      <c r="F38" s="21">
        <f>SUM(F39:F40)</f>
        <v>4262.9</v>
      </c>
      <c r="G38" s="21">
        <f>SUM(G39:G40)</f>
        <v>3867</v>
      </c>
      <c r="H38" s="2">
        <f t="shared" si="1"/>
        <v>90.71289497759741</v>
      </c>
    </row>
    <row r="39" spans="1:8" ht="24">
      <c r="A39" s="18">
        <f t="shared" si="2"/>
        <v>31</v>
      </c>
      <c r="B39" s="19"/>
      <c r="C39" s="19"/>
      <c r="D39" s="18">
        <v>242</v>
      </c>
      <c r="E39" s="20" t="s">
        <v>14</v>
      </c>
      <c r="F39" s="21">
        <v>1175.8</v>
      </c>
      <c r="G39" s="21">
        <v>1090.4</v>
      </c>
      <c r="H39" s="2">
        <f t="shared" si="1"/>
        <v>92.73686001020582</v>
      </c>
    </row>
    <row r="40" spans="1:8" ht="12.75">
      <c r="A40" s="18">
        <f t="shared" si="2"/>
        <v>32</v>
      </c>
      <c r="B40" s="19"/>
      <c r="C40" s="19"/>
      <c r="D40" s="18">
        <v>244</v>
      </c>
      <c r="E40" s="20" t="s">
        <v>180</v>
      </c>
      <c r="F40" s="21">
        <v>3087.1</v>
      </c>
      <c r="G40" s="21">
        <v>2776.6</v>
      </c>
      <c r="H40" s="2">
        <f t="shared" si="1"/>
        <v>89.9420167795018</v>
      </c>
    </row>
    <row r="41" spans="1:8" ht="12.75">
      <c r="A41" s="18">
        <f t="shared" si="2"/>
        <v>33</v>
      </c>
      <c r="B41" s="19"/>
      <c r="C41" s="19"/>
      <c r="D41" s="18">
        <v>850</v>
      </c>
      <c r="E41" s="20" t="s">
        <v>214</v>
      </c>
      <c r="F41" s="21">
        <f>F42+F43</f>
        <v>138.1</v>
      </c>
      <c r="G41" s="21">
        <f>G42+G43</f>
        <v>138.1</v>
      </c>
      <c r="H41" s="2">
        <f t="shared" si="1"/>
        <v>100</v>
      </c>
    </row>
    <row r="42" spans="1:8" ht="12.75">
      <c r="A42" s="18">
        <f t="shared" si="2"/>
        <v>34</v>
      </c>
      <c r="B42" s="19"/>
      <c r="C42" s="19"/>
      <c r="D42" s="18">
        <v>851</v>
      </c>
      <c r="E42" s="20" t="s">
        <v>46</v>
      </c>
      <c r="F42" s="21">
        <v>137.2</v>
      </c>
      <c r="G42" s="21">
        <v>137.2</v>
      </c>
      <c r="H42" s="2">
        <f t="shared" si="1"/>
        <v>100</v>
      </c>
    </row>
    <row r="43" spans="1:8" ht="12.75">
      <c r="A43" s="18">
        <f t="shared" si="2"/>
        <v>35</v>
      </c>
      <c r="B43" s="19"/>
      <c r="C43" s="19"/>
      <c r="D43" s="18">
        <v>853</v>
      </c>
      <c r="E43" s="20" t="s">
        <v>15</v>
      </c>
      <c r="F43" s="21">
        <v>0.9</v>
      </c>
      <c r="G43" s="21">
        <v>0.9</v>
      </c>
      <c r="H43" s="2">
        <f t="shared" si="1"/>
        <v>100</v>
      </c>
    </row>
    <row r="44" spans="1:8" ht="36">
      <c r="A44" s="18">
        <f t="shared" si="2"/>
        <v>36</v>
      </c>
      <c r="B44" s="19" t="s">
        <v>210</v>
      </c>
      <c r="C44" s="19" t="s">
        <v>215</v>
      </c>
      <c r="D44" s="18"/>
      <c r="E44" s="20" t="s">
        <v>16</v>
      </c>
      <c r="F44" s="21">
        <f>F45</f>
        <v>718.0999999999999</v>
      </c>
      <c r="G44" s="21">
        <f>G45</f>
        <v>718.0999999999999</v>
      </c>
      <c r="H44" s="2">
        <f t="shared" si="1"/>
        <v>100</v>
      </c>
    </row>
    <row r="45" spans="1:8" ht="24">
      <c r="A45" s="18">
        <f t="shared" si="2"/>
        <v>37</v>
      </c>
      <c r="B45" s="19" t="s">
        <v>210</v>
      </c>
      <c r="C45" s="19" t="s">
        <v>215</v>
      </c>
      <c r="D45" s="18">
        <v>120</v>
      </c>
      <c r="E45" s="20" t="s">
        <v>127</v>
      </c>
      <c r="F45" s="21">
        <f>SUM(F46:F47)</f>
        <v>718.0999999999999</v>
      </c>
      <c r="G45" s="21">
        <f>SUM(G46:G47)</f>
        <v>718.0999999999999</v>
      </c>
      <c r="H45" s="2">
        <f t="shared" si="1"/>
        <v>100</v>
      </c>
    </row>
    <row r="46" spans="1:8" ht="12.75">
      <c r="A46" s="18">
        <f t="shared" si="2"/>
        <v>38</v>
      </c>
      <c r="B46" s="19"/>
      <c r="C46" s="19"/>
      <c r="D46" s="18">
        <v>121</v>
      </c>
      <c r="E46" s="20" t="s">
        <v>128</v>
      </c>
      <c r="F46" s="21">
        <v>552.4</v>
      </c>
      <c r="G46" s="21">
        <v>552.4</v>
      </c>
      <c r="H46" s="2">
        <f t="shared" si="1"/>
        <v>100</v>
      </c>
    </row>
    <row r="47" spans="1:8" ht="36">
      <c r="A47" s="18">
        <f t="shared" si="2"/>
        <v>39</v>
      </c>
      <c r="B47" s="22"/>
      <c r="C47" s="22"/>
      <c r="D47" s="18">
        <v>129</v>
      </c>
      <c r="E47" s="20" t="s">
        <v>102</v>
      </c>
      <c r="F47" s="21">
        <v>165.7</v>
      </c>
      <c r="G47" s="21">
        <v>165.7</v>
      </c>
      <c r="H47" s="2">
        <f t="shared" si="1"/>
        <v>100</v>
      </c>
    </row>
    <row r="48" spans="1:8" ht="12.75">
      <c r="A48" s="14">
        <f t="shared" si="2"/>
        <v>40</v>
      </c>
      <c r="B48" s="23" t="s">
        <v>216</v>
      </c>
      <c r="C48" s="23"/>
      <c r="D48" s="14"/>
      <c r="E48" s="24" t="s">
        <v>182</v>
      </c>
      <c r="F48" s="16">
        <f aca="true" t="shared" si="3" ref="F48:G50">F49</f>
        <v>2.5</v>
      </c>
      <c r="G48" s="16">
        <f t="shared" si="3"/>
        <v>2.5</v>
      </c>
      <c r="H48" s="4">
        <f t="shared" si="1"/>
        <v>100</v>
      </c>
    </row>
    <row r="49" spans="1:8" ht="12.75">
      <c r="A49" s="14">
        <f t="shared" si="2"/>
        <v>41</v>
      </c>
      <c r="B49" s="23" t="s">
        <v>216</v>
      </c>
      <c r="C49" s="23">
        <v>5000000000</v>
      </c>
      <c r="D49" s="18"/>
      <c r="E49" s="17" t="s">
        <v>100</v>
      </c>
      <c r="F49" s="16">
        <f t="shared" si="3"/>
        <v>2.5</v>
      </c>
      <c r="G49" s="16">
        <f t="shared" si="3"/>
        <v>2.5</v>
      </c>
      <c r="H49" s="4">
        <f t="shared" si="1"/>
        <v>100</v>
      </c>
    </row>
    <row r="50" spans="1:8" ht="48">
      <c r="A50" s="18">
        <f t="shared" si="2"/>
        <v>42</v>
      </c>
      <c r="B50" s="22" t="s">
        <v>216</v>
      </c>
      <c r="C50" s="22">
        <v>5000051200</v>
      </c>
      <c r="D50" s="18"/>
      <c r="E50" s="20" t="s">
        <v>183</v>
      </c>
      <c r="F50" s="21">
        <f t="shared" si="3"/>
        <v>2.5</v>
      </c>
      <c r="G50" s="21">
        <f t="shared" si="3"/>
        <v>2.5</v>
      </c>
      <c r="H50" s="2">
        <f t="shared" si="1"/>
        <v>100</v>
      </c>
    </row>
    <row r="51" spans="1:8" ht="12.75">
      <c r="A51" s="18">
        <f t="shared" si="2"/>
        <v>43</v>
      </c>
      <c r="B51" s="22" t="s">
        <v>216</v>
      </c>
      <c r="C51" s="22">
        <v>5000051200</v>
      </c>
      <c r="D51" s="18">
        <v>530</v>
      </c>
      <c r="E51" s="20" t="s">
        <v>64</v>
      </c>
      <c r="F51" s="21">
        <v>2.5</v>
      </c>
      <c r="G51" s="21">
        <v>2.5</v>
      </c>
      <c r="H51" s="2">
        <f t="shared" si="1"/>
        <v>100</v>
      </c>
    </row>
    <row r="52" spans="1:8" ht="36">
      <c r="A52" s="14">
        <f t="shared" si="2"/>
        <v>44</v>
      </c>
      <c r="B52" s="15" t="s">
        <v>217</v>
      </c>
      <c r="C52" s="15"/>
      <c r="D52" s="14"/>
      <c r="E52" s="17" t="s">
        <v>63</v>
      </c>
      <c r="F52" s="16">
        <f>F53+F69</f>
        <v>17945.600000000002</v>
      </c>
      <c r="G52" s="16">
        <f>G53+G69</f>
        <v>17794.3</v>
      </c>
      <c r="H52" s="4">
        <f t="shared" si="1"/>
        <v>99.15689639800284</v>
      </c>
    </row>
    <row r="53" spans="1:8" ht="24">
      <c r="A53" s="18">
        <f t="shared" si="2"/>
        <v>45</v>
      </c>
      <c r="B53" s="19" t="s">
        <v>217</v>
      </c>
      <c r="C53" s="19" t="s">
        <v>218</v>
      </c>
      <c r="D53" s="18"/>
      <c r="E53" s="20" t="s">
        <v>186</v>
      </c>
      <c r="F53" s="21">
        <f>F54</f>
        <v>13444.500000000002</v>
      </c>
      <c r="G53" s="21">
        <f>G54</f>
        <v>13319.199999999999</v>
      </c>
      <c r="H53" s="2">
        <f t="shared" si="1"/>
        <v>99.06802038008105</v>
      </c>
    </row>
    <row r="54" spans="1:8" ht="36">
      <c r="A54" s="14">
        <f t="shared" si="2"/>
        <v>46</v>
      </c>
      <c r="B54" s="15" t="s">
        <v>217</v>
      </c>
      <c r="C54" s="15" t="s">
        <v>219</v>
      </c>
      <c r="D54" s="14"/>
      <c r="E54" s="17" t="s">
        <v>220</v>
      </c>
      <c r="F54" s="16">
        <f>F55+F63+F65</f>
        <v>13444.500000000002</v>
      </c>
      <c r="G54" s="16">
        <f>G55+G63+G65</f>
        <v>13319.199999999999</v>
      </c>
      <c r="H54" s="4">
        <f t="shared" si="1"/>
        <v>99.06802038008105</v>
      </c>
    </row>
    <row r="55" spans="1:8" ht="24">
      <c r="A55" s="18">
        <f t="shared" si="2"/>
        <v>47</v>
      </c>
      <c r="B55" s="19" t="s">
        <v>217</v>
      </c>
      <c r="C55" s="19" t="s">
        <v>221</v>
      </c>
      <c r="D55" s="18"/>
      <c r="E55" s="20" t="s">
        <v>12</v>
      </c>
      <c r="F55" s="21">
        <f>F56+F60</f>
        <v>10949.300000000001</v>
      </c>
      <c r="G55" s="21">
        <f>G56+G60</f>
        <v>10944.3</v>
      </c>
      <c r="H55" s="2">
        <f t="shared" si="1"/>
        <v>99.95433498031836</v>
      </c>
    </row>
    <row r="56" spans="1:8" ht="24">
      <c r="A56" s="18">
        <f t="shared" si="2"/>
        <v>48</v>
      </c>
      <c r="B56" s="19" t="s">
        <v>217</v>
      </c>
      <c r="C56" s="19" t="s">
        <v>221</v>
      </c>
      <c r="D56" s="18">
        <v>120</v>
      </c>
      <c r="E56" s="20" t="s">
        <v>127</v>
      </c>
      <c r="F56" s="21">
        <f>SUM(F57:F59)</f>
        <v>9400.1</v>
      </c>
      <c r="G56" s="21">
        <f>SUM(G57:G59)</f>
        <v>9400</v>
      </c>
      <c r="H56" s="2">
        <f t="shared" si="1"/>
        <v>99.99893618152998</v>
      </c>
    </row>
    <row r="57" spans="1:8" ht="12.75">
      <c r="A57" s="18">
        <f t="shared" si="2"/>
        <v>49</v>
      </c>
      <c r="B57" s="22"/>
      <c r="C57" s="22"/>
      <c r="D57" s="18">
        <v>121</v>
      </c>
      <c r="E57" s="20" t="s">
        <v>128</v>
      </c>
      <c r="F57" s="21">
        <v>7228.2</v>
      </c>
      <c r="G57" s="21">
        <v>7228.1</v>
      </c>
      <c r="H57" s="2">
        <f t="shared" si="1"/>
        <v>99.99861652970311</v>
      </c>
    </row>
    <row r="58" spans="1:8" ht="24">
      <c r="A58" s="18">
        <f t="shared" si="2"/>
        <v>50</v>
      </c>
      <c r="B58" s="19"/>
      <c r="C58" s="19"/>
      <c r="D58" s="18">
        <v>122</v>
      </c>
      <c r="E58" s="20" t="s">
        <v>129</v>
      </c>
      <c r="F58" s="21">
        <v>6.8</v>
      </c>
      <c r="G58" s="21">
        <v>6.8</v>
      </c>
      <c r="H58" s="2">
        <f t="shared" si="1"/>
        <v>100</v>
      </c>
    </row>
    <row r="59" spans="1:8" ht="36">
      <c r="A59" s="18">
        <f t="shared" si="2"/>
        <v>51</v>
      </c>
      <c r="B59" s="19"/>
      <c r="C59" s="19"/>
      <c r="D59" s="18">
        <v>129</v>
      </c>
      <c r="E59" s="20" t="s">
        <v>102</v>
      </c>
      <c r="F59" s="21">
        <v>2165.1</v>
      </c>
      <c r="G59" s="21">
        <v>2165.1</v>
      </c>
      <c r="H59" s="2">
        <f t="shared" si="1"/>
        <v>100</v>
      </c>
    </row>
    <row r="60" spans="1:8" ht="24">
      <c r="A60" s="18">
        <f t="shared" si="2"/>
        <v>52</v>
      </c>
      <c r="B60" s="19"/>
      <c r="C60" s="19"/>
      <c r="D60" s="18">
        <v>240</v>
      </c>
      <c r="E60" s="20" t="s">
        <v>13</v>
      </c>
      <c r="F60" s="21">
        <f>SUM(F61:F62)</f>
        <v>1549.2</v>
      </c>
      <c r="G60" s="21">
        <f>SUM(G61:G62)</f>
        <v>1544.3000000000002</v>
      </c>
      <c r="H60" s="2">
        <f t="shared" si="1"/>
        <v>99.68370772011362</v>
      </c>
    </row>
    <row r="61" spans="1:8" ht="24">
      <c r="A61" s="18">
        <f t="shared" si="2"/>
        <v>53</v>
      </c>
      <c r="B61" s="19"/>
      <c r="C61" s="19"/>
      <c r="D61" s="18">
        <v>242</v>
      </c>
      <c r="E61" s="20" t="s">
        <v>17</v>
      </c>
      <c r="F61" s="21">
        <v>550</v>
      </c>
      <c r="G61" s="21">
        <v>547.6</v>
      </c>
      <c r="H61" s="2">
        <f t="shared" si="1"/>
        <v>99.56363636363636</v>
      </c>
    </row>
    <row r="62" spans="1:8" ht="12.75">
      <c r="A62" s="18">
        <f t="shared" si="2"/>
        <v>54</v>
      </c>
      <c r="B62" s="19"/>
      <c r="C62" s="19"/>
      <c r="D62" s="18">
        <v>244</v>
      </c>
      <c r="E62" s="20" t="s">
        <v>180</v>
      </c>
      <c r="F62" s="21">
        <v>999.2</v>
      </c>
      <c r="G62" s="21">
        <v>996.7</v>
      </c>
      <c r="H62" s="2">
        <f t="shared" si="1"/>
        <v>99.7497998398719</v>
      </c>
    </row>
    <row r="63" spans="1:8" ht="36">
      <c r="A63" s="18">
        <f t="shared" si="2"/>
        <v>55</v>
      </c>
      <c r="B63" s="19" t="s">
        <v>217</v>
      </c>
      <c r="C63" s="19" t="s">
        <v>222</v>
      </c>
      <c r="D63" s="18"/>
      <c r="E63" s="20" t="s">
        <v>97</v>
      </c>
      <c r="F63" s="21">
        <f>F64</f>
        <v>677.5</v>
      </c>
      <c r="G63" s="21">
        <f>G64</f>
        <v>677.3</v>
      </c>
      <c r="H63" s="2">
        <f t="shared" si="1"/>
        <v>99.97047970479704</v>
      </c>
    </row>
    <row r="64" spans="1:8" ht="24">
      <c r="A64" s="18">
        <f t="shared" si="2"/>
        <v>56</v>
      </c>
      <c r="B64" s="19" t="s">
        <v>217</v>
      </c>
      <c r="C64" s="19" t="s">
        <v>222</v>
      </c>
      <c r="D64" s="18">
        <v>242</v>
      </c>
      <c r="E64" s="20" t="s">
        <v>17</v>
      </c>
      <c r="F64" s="21">
        <v>677.5</v>
      </c>
      <c r="G64" s="21">
        <v>677.3</v>
      </c>
      <c r="H64" s="2">
        <f t="shared" si="1"/>
        <v>99.97047970479704</v>
      </c>
    </row>
    <row r="65" spans="1:8" ht="36">
      <c r="A65" s="18">
        <f t="shared" si="2"/>
        <v>57</v>
      </c>
      <c r="B65" s="19" t="s">
        <v>217</v>
      </c>
      <c r="C65" s="19" t="s">
        <v>223</v>
      </c>
      <c r="D65" s="18"/>
      <c r="E65" s="20" t="s">
        <v>132</v>
      </c>
      <c r="F65" s="21">
        <f>F66</f>
        <v>1817.7</v>
      </c>
      <c r="G65" s="21">
        <f>G66</f>
        <v>1697.6</v>
      </c>
      <c r="H65" s="2">
        <f t="shared" si="1"/>
        <v>93.3927490785058</v>
      </c>
    </row>
    <row r="66" spans="1:8" ht="24">
      <c r="A66" s="18">
        <f t="shared" si="2"/>
        <v>58</v>
      </c>
      <c r="B66" s="19" t="s">
        <v>217</v>
      </c>
      <c r="C66" s="19" t="s">
        <v>223</v>
      </c>
      <c r="D66" s="18">
        <v>120</v>
      </c>
      <c r="E66" s="20" t="s">
        <v>127</v>
      </c>
      <c r="F66" s="21">
        <f>SUM(F67:F68)</f>
        <v>1817.7</v>
      </c>
      <c r="G66" s="21">
        <f>SUM(G67:G68)</f>
        <v>1697.6</v>
      </c>
      <c r="H66" s="2">
        <f t="shared" si="1"/>
        <v>93.3927490785058</v>
      </c>
    </row>
    <row r="67" spans="1:8" ht="12.75">
      <c r="A67" s="18">
        <f t="shared" si="2"/>
        <v>59</v>
      </c>
      <c r="B67" s="19"/>
      <c r="C67" s="19"/>
      <c r="D67" s="18">
        <v>121</v>
      </c>
      <c r="E67" s="20" t="s">
        <v>128</v>
      </c>
      <c r="F67" s="21">
        <v>1398.9</v>
      </c>
      <c r="G67" s="21">
        <v>1307.3</v>
      </c>
      <c r="H67" s="2">
        <f t="shared" si="1"/>
        <v>93.45199799842733</v>
      </c>
    </row>
    <row r="68" spans="1:8" ht="36">
      <c r="A68" s="18">
        <f t="shared" si="2"/>
        <v>60</v>
      </c>
      <c r="B68" s="19"/>
      <c r="C68" s="19"/>
      <c r="D68" s="18">
        <v>129</v>
      </c>
      <c r="E68" s="20" t="s">
        <v>102</v>
      </c>
      <c r="F68" s="21">
        <v>418.8</v>
      </c>
      <c r="G68" s="21">
        <v>390.3</v>
      </c>
      <c r="H68" s="2">
        <f t="shared" si="1"/>
        <v>93.19484240687679</v>
      </c>
    </row>
    <row r="69" spans="1:8" ht="12.75">
      <c r="A69" s="14">
        <f t="shared" si="2"/>
        <v>61</v>
      </c>
      <c r="B69" s="15" t="s">
        <v>217</v>
      </c>
      <c r="C69" s="15">
        <v>5000000000</v>
      </c>
      <c r="D69" s="14"/>
      <c r="E69" s="17" t="s">
        <v>100</v>
      </c>
      <c r="F69" s="16">
        <f>F70+F77+F81+F85</f>
        <v>4501.1</v>
      </c>
      <c r="G69" s="16">
        <f>G70+G77+G81+G85</f>
        <v>4475.1</v>
      </c>
      <c r="H69" s="4">
        <f t="shared" si="1"/>
        <v>99.42236342227456</v>
      </c>
    </row>
    <row r="70" spans="1:8" ht="24">
      <c r="A70" s="18">
        <f t="shared" si="2"/>
        <v>62</v>
      </c>
      <c r="B70" s="19" t="s">
        <v>217</v>
      </c>
      <c r="C70" s="19">
        <v>5000021000</v>
      </c>
      <c r="D70" s="18"/>
      <c r="E70" s="20" t="s">
        <v>12</v>
      </c>
      <c r="F70" s="21">
        <f>F71+F74</f>
        <v>1503.6999999999998</v>
      </c>
      <c r="G70" s="21">
        <f>G71+G74</f>
        <v>1496.6999999999998</v>
      </c>
      <c r="H70" s="2">
        <f t="shared" si="1"/>
        <v>99.53448161202367</v>
      </c>
    </row>
    <row r="71" spans="1:8" ht="24">
      <c r="A71" s="18">
        <f t="shared" si="2"/>
        <v>63</v>
      </c>
      <c r="B71" s="19" t="s">
        <v>217</v>
      </c>
      <c r="C71" s="19">
        <v>5000021000</v>
      </c>
      <c r="D71" s="18">
        <v>120</v>
      </c>
      <c r="E71" s="20" t="s">
        <v>127</v>
      </c>
      <c r="F71" s="21">
        <f>SUM(F72:F73)</f>
        <v>998.8</v>
      </c>
      <c r="G71" s="21">
        <f>SUM(G72:G73)</f>
        <v>998.8</v>
      </c>
      <c r="H71" s="2">
        <f aca="true" t="shared" si="4" ref="H71:H127">G71/F71*100</f>
        <v>100</v>
      </c>
    </row>
    <row r="72" spans="1:8" ht="12.75">
      <c r="A72" s="18">
        <f t="shared" si="2"/>
        <v>64</v>
      </c>
      <c r="B72" s="19"/>
      <c r="C72" s="19"/>
      <c r="D72" s="18">
        <v>121</v>
      </c>
      <c r="E72" s="20" t="s">
        <v>128</v>
      </c>
      <c r="F72" s="21">
        <v>769</v>
      </c>
      <c r="G72" s="21">
        <v>769</v>
      </c>
      <c r="H72" s="2">
        <f t="shared" si="4"/>
        <v>100</v>
      </c>
    </row>
    <row r="73" spans="1:8" ht="36">
      <c r="A73" s="18">
        <f t="shared" si="2"/>
        <v>65</v>
      </c>
      <c r="B73" s="19"/>
      <c r="C73" s="19"/>
      <c r="D73" s="18">
        <v>129</v>
      </c>
      <c r="E73" s="20" t="s">
        <v>102</v>
      </c>
      <c r="F73" s="21">
        <v>229.8</v>
      </c>
      <c r="G73" s="21">
        <v>229.8</v>
      </c>
      <c r="H73" s="2">
        <f t="shared" si="4"/>
        <v>100</v>
      </c>
    </row>
    <row r="74" spans="1:8" ht="24">
      <c r="A74" s="18">
        <f t="shared" si="2"/>
        <v>66</v>
      </c>
      <c r="B74" s="19"/>
      <c r="C74" s="19"/>
      <c r="D74" s="18">
        <v>240</v>
      </c>
      <c r="E74" s="20" t="s">
        <v>13</v>
      </c>
      <c r="F74" s="21">
        <f>SUM(F75:F76)</f>
        <v>504.9</v>
      </c>
      <c r="G74" s="21">
        <f>SUM(G75:G76)</f>
        <v>497.9</v>
      </c>
      <c r="H74" s="2">
        <f t="shared" si="4"/>
        <v>98.61358684888096</v>
      </c>
    </row>
    <row r="75" spans="1:8" ht="24">
      <c r="A75" s="18">
        <f aca="true" t="shared" si="5" ref="A75:A138">A74+1</f>
        <v>67</v>
      </c>
      <c r="B75" s="19"/>
      <c r="C75" s="19"/>
      <c r="D75" s="18">
        <v>242</v>
      </c>
      <c r="E75" s="20" t="s">
        <v>18</v>
      </c>
      <c r="F75" s="21">
        <v>449.9</v>
      </c>
      <c r="G75" s="21">
        <v>444.5</v>
      </c>
      <c r="H75" s="2">
        <f t="shared" si="4"/>
        <v>98.79973327406091</v>
      </c>
    </row>
    <row r="76" spans="1:8" ht="12.75">
      <c r="A76" s="18">
        <f t="shared" si="5"/>
        <v>68</v>
      </c>
      <c r="B76" s="19"/>
      <c r="C76" s="19"/>
      <c r="D76" s="18">
        <v>244</v>
      </c>
      <c r="E76" s="20" t="s">
        <v>180</v>
      </c>
      <c r="F76" s="21">
        <v>55</v>
      </c>
      <c r="G76" s="21">
        <v>53.4</v>
      </c>
      <c r="H76" s="2">
        <f t="shared" si="4"/>
        <v>97.09090909090908</v>
      </c>
    </row>
    <row r="77" spans="1:8" ht="24">
      <c r="A77" s="18">
        <f t="shared" si="5"/>
        <v>69</v>
      </c>
      <c r="B77" s="19" t="s">
        <v>217</v>
      </c>
      <c r="C77" s="19">
        <v>5000021030</v>
      </c>
      <c r="D77" s="18"/>
      <c r="E77" s="20" t="s">
        <v>133</v>
      </c>
      <c r="F77" s="21">
        <f>F78</f>
        <v>922.2</v>
      </c>
      <c r="G77" s="21">
        <f>G78</f>
        <v>916.8000000000001</v>
      </c>
      <c r="H77" s="2">
        <f t="shared" si="4"/>
        <v>99.41444372153546</v>
      </c>
    </row>
    <row r="78" spans="1:8" ht="24">
      <c r="A78" s="18">
        <f t="shared" si="5"/>
        <v>70</v>
      </c>
      <c r="B78" s="19" t="s">
        <v>217</v>
      </c>
      <c r="C78" s="19">
        <v>5000021030</v>
      </c>
      <c r="D78" s="18">
        <v>120</v>
      </c>
      <c r="E78" s="20" t="s">
        <v>127</v>
      </c>
      <c r="F78" s="21">
        <f>SUM(F79:F80)</f>
        <v>922.2</v>
      </c>
      <c r="G78" s="21">
        <f>SUM(G79:G80)</f>
        <v>916.8000000000001</v>
      </c>
      <c r="H78" s="2">
        <f t="shared" si="4"/>
        <v>99.41444372153546</v>
      </c>
    </row>
    <row r="79" spans="1:8" ht="12.75">
      <c r="A79" s="18">
        <f t="shared" si="5"/>
        <v>71</v>
      </c>
      <c r="B79" s="19"/>
      <c r="C79" s="19"/>
      <c r="D79" s="18">
        <v>121</v>
      </c>
      <c r="E79" s="20" t="s">
        <v>128</v>
      </c>
      <c r="F79" s="21">
        <v>709.2</v>
      </c>
      <c r="G79" s="21">
        <v>709.2</v>
      </c>
      <c r="H79" s="2">
        <f t="shared" si="4"/>
        <v>100</v>
      </c>
    </row>
    <row r="80" spans="1:8" ht="36">
      <c r="A80" s="18">
        <f t="shared" si="5"/>
        <v>72</v>
      </c>
      <c r="B80" s="19"/>
      <c r="C80" s="19"/>
      <c r="D80" s="18">
        <v>129</v>
      </c>
      <c r="E80" s="20" t="s">
        <v>102</v>
      </c>
      <c r="F80" s="21">
        <v>213</v>
      </c>
      <c r="G80" s="21">
        <v>207.6</v>
      </c>
      <c r="H80" s="2">
        <f t="shared" si="4"/>
        <v>97.46478873239435</v>
      </c>
    </row>
    <row r="81" spans="1:8" ht="36">
      <c r="A81" s="18">
        <f t="shared" si="5"/>
        <v>73</v>
      </c>
      <c r="B81" s="19" t="s">
        <v>217</v>
      </c>
      <c r="C81" s="19" t="s">
        <v>224</v>
      </c>
      <c r="D81" s="18"/>
      <c r="E81" s="20" t="s">
        <v>225</v>
      </c>
      <c r="F81" s="21">
        <f>F82</f>
        <v>1390.6000000000001</v>
      </c>
      <c r="G81" s="21">
        <f>G82</f>
        <v>1390.6000000000001</v>
      </c>
      <c r="H81" s="2">
        <f t="shared" si="4"/>
        <v>100</v>
      </c>
    </row>
    <row r="82" spans="1:8" ht="24">
      <c r="A82" s="18">
        <f t="shared" si="5"/>
        <v>74</v>
      </c>
      <c r="B82" s="19" t="s">
        <v>217</v>
      </c>
      <c r="C82" s="19" t="s">
        <v>224</v>
      </c>
      <c r="D82" s="18">
        <v>120</v>
      </c>
      <c r="E82" s="20" t="s">
        <v>127</v>
      </c>
      <c r="F82" s="21">
        <f>SUM(F83:F84)</f>
        <v>1390.6000000000001</v>
      </c>
      <c r="G82" s="21">
        <f>SUM(G83:G84)</f>
        <v>1390.6000000000001</v>
      </c>
      <c r="H82" s="2">
        <f t="shared" si="4"/>
        <v>100</v>
      </c>
    </row>
    <row r="83" spans="1:8" ht="12.75">
      <c r="A83" s="18">
        <f t="shared" si="5"/>
        <v>75</v>
      </c>
      <c r="B83" s="19"/>
      <c r="C83" s="19"/>
      <c r="D83" s="18">
        <v>121</v>
      </c>
      <c r="E83" s="20" t="s">
        <v>128</v>
      </c>
      <c r="F83" s="21">
        <v>1069.9</v>
      </c>
      <c r="G83" s="21">
        <v>1069.9</v>
      </c>
      <c r="H83" s="2">
        <f t="shared" si="4"/>
        <v>100</v>
      </c>
    </row>
    <row r="84" spans="1:8" ht="36">
      <c r="A84" s="18">
        <f t="shared" si="5"/>
        <v>76</v>
      </c>
      <c r="B84" s="19"/>
      <c r="C84" s="19"/>
      <c r="D84" s="18">
        <v>129</v>
      </c>
      <c r="E84" s="20" t="s">
        <v>102</v>
      </c>
      <c r="F84" s="21">
        <v>320.7</v>
      </c>
      <c r="G84" s="21">
        <v>320.7</v>
      </c>
      <c r="H84" s="2">
        <f t="shared" si="4"/>
        <v>100</v>
      </c>
    </row>
    <row r="85" spans="1:8" ht="36">
      <c r="A85" s="18">
        <f t="shared" si="5"/>
        <v>77</v>
      </c>
      <c r="B85" s="19" t="s">
        <v>217</v>
      </c>
      <c r="C85" s="19" t="s">
        <v>226</v>
      </c>
      <c r="D85" s="18"/>
      <c r="E85" s="20" t="s">
        <v>227</v>
      </c>
      <c r="F85" s="21">
        <f>F86+F89</f>
        <v>684.6</v>
      </c>
      <c r="G85" s="21">
        <f>G86+G89</f>
        <v>671.0000000000001</v>
      </c>
      <c r="H85" s="2">
        <f t="shared" si="4"/>
        <v>98.01343850423606</v>
      </c>
    </row>
    <row r="86" spans="1:8" ht="24">
      <c r="A86" s="18">
        <f t="shared" si="5"/>
        <v>78</v>
      </c>
      <c r="B86" s="19" t="s">
        <v>217</v>
      </c>
      <c r="C86" s="19" t="s">
        <v>226</v>
      </c>
      <c r="D86" s="18">
        <v>120</v>
      </c>
      <c r="E86" s="20" t="s">
        <v>127</v>
      </c>
      <c r="F86" s="21">
        <f>F87+F88</f>
        <v>652.5</v>
      </c>
      <c r="G86" s="21">
        <f>G87+G88</f>
        <v>638.9000000000001</v>
      </c>
      <c r="H86" s="2">
        <f t="shared" si="4"/>
        <v>97.91570881226055</v>
      </c>
    </row>
    <row r="87" spans="1:8" ht="12.75">
      <c r="A87" s="18">
        <f t="shared" si="5"/>
        <v>79</v>
      </c>
      <c r="B87" s="19"/>
      <c r="C87" s="19"/>
      <c r="D87" s="18">
        <v>121</v>
      </c>
      <c r="E87" s="20" t="s">
        <v>128</v>
      </c>
      <c r="F87" s="21">
        <v>502.2</v>
      </c>
      <c r="G87" s="21">
        <v>491.6</v>
      </c>
      <c r="H87" s="2">
        <f t="shared" si="4"/>
        <v>97.88928713659897</v>
      </c>
    </row>
    <row r="88" spans="1:8" ht="36">
      <c r="A88" s="18">
        <f t="shared" si="5"/>
        <v>80</v>
      </c>
      <c r="B88" s="19"/>
      <c r="C88" s="19"/>
      <c r="D88" s="18">
        <v>129</v>
      </c>
      <c r="E88" s="20" t="s">
        <v>102</v>
      </c>
      <c r="F88" s="21">
        <v>150.3</v>
      </c>
      <c r="G88" s="21">
        <v>147.3</v>
      </c>
      <c r="H88" s="2">
        <f t="shared" si="4"/>
        <v>98.00399201596807</v>
      </c>
    </row>
    <row r="89" spans="1:8" ht="12.75">
      <c r="A89" s="18">
        <f t="shared" si="5"/>
        <v>81</v>
      </c>
      <c r="B89" s="19"/>
      <c r="C89" s="19"/>
      <c r="D89" s="18">
        <v>242</v>
      </c>
      <c r="E89" s="20" t="s">
        <v>180</v>
      </c>
      <c r="F89" s="21">
        <v>32.1</v>
      </c>
      <c r="G89" s="21">
        <v>32.1</v>
      </c>
      <c r="H89" s="2">
        <f t="shared" si="4"/>
        <v>100</v>
      </c>
    </row>
    <row r="90" spans="1:8" ht="12.75">
      <c r="A90" s="14">
        <f t="shared" si="5"/>
        <v>82</v>
      </c>
      <c r="B90" s="15" t="s">
        <v>228</v>
      </c>
      <c r="C90" s="19"/>
      <c r="D90" s="18"/>
      <c r="E90" s="17" t="s">
        <v>134</v>
      </c>
      <c r="F90" s="16">
        <f aca="true" t="shared" si="6" ref="F90:G92">F91</f>
        <v>100</v>
      </c>
      <c r="G90" s="16">
        <f t="shared" si="6"/>
        <v>0</v>
      </c>
      <c r="H90" s="4">
        <f t="shared" si="4"/>
        <v>0</v>
      </c>
    </row>
    <row r="91" spans="1:8" ht="12.75">
      <c r="A91" s="14">
        <f t="shared" si="5"/>
        <v>83</v>
      </c>
      <c r="B91" s="15" t="s">
        <v>228</v>
      </c>
      <c r="C91" s="15">
        <v>5000000000</v>
      </c>
      <c r="D91" s="14"/>
      <c r="E91" s="17" t="s">
        <v>100</v>
      </c>
      <c r="F91" s="16">
        <f t="shared" si="6"/>
        <v>100</v>
      </c>
      <c r="G91" s="16">
        <f t="shared" si="6"/>
        <v>0</v>
      </c>
      <c r="H91" s="4">
        <f t="shared" si="4"/>
        <v>0</v>
      </c>
    </row>
    <row r="92" spans="1:8" ht="24">
      <c r="A92" s="18">
        <f t="shared" si="5"/>
        <v>84</v>
      </c>
      <c r="B92" s="19" t="s">
        <v>228</v>
      </c>
      <c r="C92" s="19">
        <v>5000020700</v>
      </c>
      <c r="D92" s="18"/>
      <c r="E92" s="20" t="s">
        <v>73</v>
      </c>
      <c r="F92" s="21">
        <f t="shared" si="6"/>
        <v>100</v>
      </c>
      <c r="G92" s="21">
        <f t="shared" si="6"/>
        <v>0</v>
      </c>
      <c r="H92" s="2">
        <f t="shared" si="4"/>
        <v>0</v>
      </c>
    </row>
    <row r="93" spans="1:8" ht="12.75">
      <c r="A93" s="18">
        <f t="shared" si="5"/>
        <v>85</v>
      </c>
      <c r="B93" s="19" t="s">
        <v>228</v>
      </c>
      <c r="C93" s="19">
        <v>5000020700</v>
      </c>
      <c r="D93" s="18">
        <v>870</v>
      </c>
      <c r="E93" s="20" t="s">
        <v>135</v>
      </c>
      <c r="F93" s="21">
        <v>100</v>
      </c>
      <c r="G93" s="21">
        <v>0</v>
      </c>
      <c r="H93" s="2">
        <f t="shared" si="4"/>
        <v>0</v>
      </c>
    </row>
    <row r="94" spans="1:8" ht="12.75">
      <c r="A94" s="14">
        <f t="shared" si="5"/>
        <v>86</v>
      </c>
      <c r="B94" s="15" t="s">
        <v>229</v>
      </c>
      <c r="C94" s="15"/>
      <c r="D94" s="14"/>
      <c r="E94" s="17" t="s">
        <v>98</v>
      </c>
      <c r="F94" s="16">
        <f>F95+F119+F123</f>
        <v>6684.4</v>
      </c>
      <c r="G94" s="16">
        <f>G95+G119+G123</f>
        <v>6473.599999999999</v>
      </c>
      <c r="H94" s="4">
        <f t="shared" si="4"/>
        <v>96.84638860630722</v>
      </c>
    </row>
    <row r="95" spans="1:8" ht="24">
      <c r="A95" s="18">
        <f t="shared" si="5"/>
        <v>87</v>
      </c>
      <c r="B95" s="19" t="s">
        <v>229</v>
      </c>
      <c r="C95" s="19" t="s">
        <v>211</v>
      </c>
      <c r="D95" s="18"/>
      <c r="E95" s="20" t="s">
        <v>181</v>
      </c>
      <c r="F95" s="21">
        <f>F96+F99+F104+F109</f>
        <v>5884.099999999999</v>
      </c>
      <c r="G95" s="21">
        <f>G96+G99+G104+G109</f>
        <v>5673.299999999999</v>
      </c>
      <c r="H95" s="2">
        <f t="shared" si="4"/>
        <v>96.41746401318808</v>
      </c>
    </row>
    <row r="96" spans="1:8" ht="24">
      <c r="A96" s="14">
        <f t="shared" si="5"/>
        <v>88</v>
      </c>
      <c r="B96" s="15" t="s">
        <v>229</v>
      </c>
      <c r="C96" s="15" t="s">
        <v>230</v>
      </c>
      <c r="D96" s="14"/>
      <c r="E96" s="17" t="s">
        <v>136</v>
      </c>
      <c r="F96" s="25">
        <f>F97</f>
        <v>3375.7</v>
      </c>
      <c r="G96" s="25">
        <f>G97</f>
        <v>3375.7</v>
      </c>
      <c r="H96" s="4">
        <f t="shared" si="4"/>
        <v>100</v>
      </c>
    </row>
    <row r="97" spans="1:8" ht="12.75">
      <c r="A97" s="18">
        <f t="shared" si="5"/>
        <v>89</v>
      </c>
      <c r="B97" s="19" t="s">
        <v>229</v>
      </c>
      <c r="C97" s="19" t="s">
        <v>231</v>
      </c>
      <c r="D97" s="18"/>
      <c r="E97" s="20" t="s">
        <v>184</v>
      </c>
      <c r="F97" s="21">
        <f>F98</f>
        <v>3375.7</v>
      </c>
      <c r="G97" s="21">
        <f>G98</f>
        <v>3375.7</v>
      </c>
      <c r="H97" s="2">
        <f t="shared" si="4"/>
        <v>100</v>
      </c>
    </row>
    <row r="98" spans="1:8" ht="24">
      <c r="A98" s="18">
        <f t="shared" si="5"/>
        <v>90</v>
      </c>
      <c r="B98" s="19" t="s">
        <v>229</v>
      </c>
      <c r="C98" s="19" t="s">
        <v>231</v>
      </c>
      <c r="D98" s="18">
        <v>321</v>
      </c>
      <c r="E98" s="20" t="s">
        <v>99</v>
      </c>
      <c r="F98" s="21">
        <v>3375.7</v>
      </c>
      <c r="G98" s="21">
        <v>3375.7</v>
      </c>
      <c r="H98" s="2">
        <f t="shared" si="4"/>
        <v>100</v>
      </c>
    </row>
    <row r="99" spans="1:8" ht="36">
      <c r="A99" s="14">
        <f t="shared" si="5"/>
        <v>91</v>
      </c>
      <c r="B99" s="15" t="s">
        <v>229</v>
      </c>
      <c r="C99" s="15" t="s">
        <v>232</v>
      </c>
      <c r="D99" s="14"/>
      <c r="E99" s="17" t="s">
        <v>137</v>
      </c>
      <c r="F99" s="16">
        <f>F100</f>
        <v>1944.5</v>
      </c>
      <c r="G99" s="16">
        <f>G100</f>
        <v>1855.2</v>
      </c>
      <c r="H99" s="4">
        <f t="shared" si="4"/>
        <v>95.40755978400617</v>
      </c>
    </row>
    <row r="100" spans="1:8" ht="36">
      <c r="A100" s="18">
        <f t="shared" si="5"/>
        <v>92</v>
      </c>
      <c r="B100" s="19" t="s">
        <v>229</v>
      </c>
      <c r="C100" s="19" t="s">
        <v>233</v>
      </c>
      <c r="D100" s="18"/>
      <c r="E100" s="20" t="s">
        <v>185</v>
      </c>
      <c r="F100" s="21">
        <f>F101</f>
        <v>1944.5</v>
      </c>
      <c r="G100" s="21">
        <f>G101</f>
        <v>1855.2</v>
      </c>
      <c r="H100" s="2">
        <f t="shared" si="4"/>
        <v>95.40755978400617</v>
      </c>
    </row>
    <row r="101" spans="1:8" ht="24">
      <c r="A101" s="18">
        <f t="shared" si="5"/>
        <v>93</v>
      </c>
      <c r="B101" s="19" t="s">
        <v>229</v>
      </c>
      <c r="C101" s="19" t="s">
        <v>233</v>
      </c>
      <c r="D101" s="18">
        <v>240</v>
      </c>
      <c r="E101" s="20" t="s">
        <v>13</v>
      </c>
      <c r="F101" s="21">
        <f>F102+F103</f>
        <v>1944.5</v>
      </c>
      <c r="G101" s="21">
        <f>G102+G103</f>
        <v>1855.2</v>
      </c>
      <c r="H101" s="2">
        <f t="shared" si="4"/>
        <v>95.40755978400617</v>
      </c>
    </row>
    <row r="102" spans="1:8" ht="24">
      <c r="A102" s="18">
        <f t="shared" si="5"/>
        <v>94</v>
      </c>
      <c r="B102" s="19"/>
      <c r="C102" s="19"/>
      <c r="D102" s="18">
        <v>243</v>
      </c>
      <c r="E102" s="20" t="s">
        <v>43</v>
      </c>
      <c r="F102" s="21">
        <v>715.5</v>
      </c>
      <c r="G102" s="21">
        <v>715.5</v>
      </c>
      <c r="H102" s="2">
        <f t="shared" si="4"/>
        <v>100</v>
      </c>
    </row>
    <row r="103" spans="1:8" ht="12.75">
      <c r="A103" s="18">
        <f t="shared" si="5"/>
        <v>95</v>
      </c>
      <c r="B103" s="26"/>
      <c r="C103" s="26"/>
      <c r="D103" s="18">
        <v>244</v>
      </c>
      <c r="E103" s="20" t="s">
        <v>180</v>
      </c>
      <c r="F103" s="21">
        <v>1229</v>
      </c>
      <c r="G103" s="21">
        <v>1139.7</v>
      </c>
      <c r="H103" s="2">
        <f t="shared" si="4"/>
        <v>92.7339300244101</v>
      </c>
    </row>
    <row r="104" spans="1:8" ht="24">
      <c r="A104" s="14">
        <f t="shared" si="5"/>
        <v>96</v>
      </c>
      <c r="B104" s="15" t="s">
        <v>229</v>
      </c>
      <c r="C104" s="15" t="s">
        <v>234</v>
      </c>
      <c r="D104" s="14"/>
      <c r="E104" s="17" t="s">
        <v>139</v>
      </c>
      <c r="F104" s="16">
        <f>F105</f>
        <v>192</v>
      </c>
      <c r="G104" s="16">
        <f>G105</f>
        <v>192</v>
      </c>
      <c r="H104" s="4">
        <f t="shared" si="4"/>
        <v>100</v>
      </c>
    </row>
    <row r="105" spans="1:8" ht="48">
      <c r="A105" s="18">
        <f t="shared" si="5"/>
        <v>97</v>
      </c>
      <c r="B105" s="19" t="s">
        <v>229</v>
      </c>
      <c r="C105" s="19" t="s">
        <v>235</v>
      </c>
      <c r="D105" s="18"/>
      <c r="E105" s="20" t="s">
        <v>236</v>
      </c>
      <c r="F105" s="21">
        <f>F106</f>
        <v>192</v>
      </c>
      <c r="G105" s="21">
        <f>G106</f>
        <v>192</v>
      </c>
      <c r="H105" s="2">
        <f t="shared" si="4"/>
        <v>100</v>
      </c>
    </row>
    <row r="106" spans="1:8" ht="24">
      <c r="A106" s="18">
        <f t="shared" si="5"/>
        <v>98</v>
      </c>
      <c r="B106" s="19" t="s">
        <v>229</v>
      </c>
      <c r="C106" s="19" t="s">
        <v>235</v>
      </c>
      <c r="D106" s="18">
        <v>240</v>
      </c>
      <c r="E106" s="20" t="s">
        <v>13</v>
      </c>
      <c r="F106" s="21">
        <f>F107+F108</f>
        <v>192</v>
      </c>
      <c r="G106" s="21">
        <f>G107+G108</f>
        <v>192</v>
      </c>
      <c r="H106" s="2">
        <f t="shared" si="4"/>
        <v>100</v>
      </c>
    </row>
    <row r="107" spans="1:8" ht="24">
      <c r="A107" s="18">
        <f t="shared" si="5"/>
        <v>99</v>
      </c>
      <c r="B107" s="19"/>
      <c r="C107" s="19"/>
      <c r="D107" s="18">
        <v>242</v>
      </c>
      <c r="E107" s="20" t="s">
        <v>14</v>
      </c>
      <c r="F107" s="21">
        <v>145.4</v>
      </c>
      <c r="G107" s="21">
        <v>145.4</v>
      </c>
      <c r="H107" s="2">
        <f t="shared" si="4"/>
        <v>100</v>
      </c>
    </row>
    <row r="108" spans="1:8" ht="12.75">
      <c r="A108" s="18">
        <f t="shared" si="5"/>
        <v>100</v>
      </c>
      <c r="B108" s="19"/>
      <c r="C108" s="19"/>
      <c r="D108" s="18">
        <v>244</v>
      </c>
      <c r="E108" s="20" t="s">
        <v>180</v>
      </c>
      <c r="F108" s="21">
        <v>46.6</v>
      </c>
      <c r="G108" s="21">
        <v>46.6</v>
      </c>
      <c r="H108" s="2">
        <f t="shared" si="4"/>
        <v>100</v>
      </c>
    </row>
    <row r="109" spans="1:8" ht="36">
      <c r="A109" s="14">
        <f t="shared" si="5"/>
        <v>101</v>
      </c>
      <c r="B109" s="15" t="s">
        <v>229</v>
      </c>
      <c r="C109" s="15" t="s">
        <v>212</v>
      </c>
      <c r="D109" s="14"/>
      <c r="E109" s="17" t="s">
        <v>131</v>
      </c>
      <c r="F109" s="16">
        <f>F110+F112+F115</f>
        <v>371.9</v>
      </c>
      <c r="G109" s="16">
        <f>G110+G112+G115</f>
        <v>250.4</v>
      </c>
      <c r="H109" s="4">
        <f t="shared" si="4"/>
        <v>67.32992739983868</v>
      </c>
    </row>
    <row r="110" spans="1:8" ht="24">
      <c r="A110" s="18">
        <f t="shared" si="5"/>
        <v>102</v>
      </c>
      <c r="B110" s="19" t="s">
        <v>229</v>
      </c>
      <c r="C110" s="19" t="s">
        <v>237</v>
      </c>
      <c r="D110" s="18"/>
      <c r="E110" s="20" t="s">
        <v>20</v>
      </c>
      <c r="F110" s="21">
        <f>F111</f>
        <v>265.1</v>
      </c>
      <c r="G110" s="21">
        <f>G111</f>
        <v>162.1</v>
      </c>
      <c r="H110" s="2">
        <f t="shared" si="4"/>
        <v>61.14673708034704</v>
      </c>
    </row>
    <row r="111" spans="1:8" ht="12.75">
      <c r="A111" s="18">
        <f t="shared" si="5"/>
        <v>103</v>
      </c>
      <c r="B111" s="19" t="s">
        <v>229</v>
      </c>
      <c r="C111" s="19" t="s">
        <v>237</v>
      </c>
      <c r="D111" s="18">
        <v>244</v>
      </c>
      <c r="E111" s="20" t="s">
        <v>180</v>
      </c>
      <c r="F111" s="21">
        <v>265.1</v>
      </c>
      <c r="G111" s="21">
        <v>162.1</v>
      </c>
      <c r="H111" s="2">
        <f t="shared" si="4"/>
        <v>61.14673708034704</v>
      </c>
    </row>
    <row r="112" spans="1:8" ht="48">
      <c r="A112" s="18">
        <f t="shared" si="5"/>
        <v>104</v>
      </c>
      <c r="B112" s="19" t="s">
        <v>229</v>
      </c>
      <c r="C112" s="19" t="s">
        <v>238</v>
      </c>
      <c r="D112" s="18"/>
      <c r="E112" s="20" t="s">
        <v>140</v>
      </c>
      <c r="F112" s="21">
        <f>SUM(F113:F114)</f>
        <v>0.4</v>
      </c>
      <c r="G112" s="21">
        <f>SUM(G113:G114)</f>
        <v>0.3</v>
      </c>
      <c r="H112" s="2">
        <f t="shared" si="4"/>
        <v>74.99999999999999</v>
      </c>
    </row>
    <row r="113" spans="1:8" ht="12.75">
      <c r="A113" s="18">
        <f t="shared" si="5"/>
        <v>105</v>
      </c>
      <c r="B113" s="19" t="s">
        <v>229</v>
      </c>
      <c r="C113" s="19" t="s">
        <v>238</v>
      </c>
      <c r="D113" s="18">
        <v>244</v>
      </c>
      <c r="E113" s="20" t="s">
        <v>180</v>
      </c>
      <c r="F113" s="21">
        <v>0.1</v>
      </c>
      <c r="G113" s="21">
        <v>0</v>
      </c>
      <c r="H113" s="2">
        <f t="shared" si="4"/>
        <v>0</v>
      </c>
    </row>
    <row r="114" spans="1:8" ht="12.75">
      <c r="A114" s="18">
        <f t="shared" si="5"/>
        <v>106</v>
      </c>
      <c r="B114" s="19"/>
      <c r="C114" s="19"/>
      <c r="D114" s="18">
        <v>540</v>
      </c>
      <c r="E114" s="20" t="s">
        <v>79</v>
      </c>
      <c r="F114" s="21">
        <v>0.3</v>
      </c>
      <c r="G114" s="21">
        <v>0.3</v>
      </c>
      <c r="H114" s="2">
        <f t="shared" si="4"/>
        <v>100</v>
      </c>
    </row>
    <row r="115" spans="1:8" ht="24">
      <c r="A115" s="18">
        <f t="shared" si="5"/>
        <v>107</v>
      </c>
      <c r="B115" s="19" t="s">
        <v>229</v>
      </c>
      <c r="C115" s="19" t="s">
        <v>239</v>
      </c>
      <c r="D115" s="18"/>
      <c r="E115" s="20" t="s">
        <v>141</v>
      </c>
      <c r="F115" s="21">
        <f>F116</f>
        <v>106.4</v>
      </c>
      <c r="G115" s="21">
        <f>G116</f>
        <v>88</v>
      </c>
      <c r="H115" s="2">
        <f t="shared" si="4"/>
        <v>82.70676691729322</v>
      </c>
    </row>
    <row r="116" spans="1:8" ht="24">
      <c r="A116" s="18">
        <f t="shared" si="5"/>
        <v>108</v>
      </c>
      <c r="B116" s="19" t="s">
        <v>229</v>
      </c>
      <c r="C116" s="19" t="s">
        <v>239</v>
      </c>
      <c r="D116" s="18">
        <v>120</v>
      </c>
      <c r="E116" s="20" t="s">
        <v>127</v>
      </c>
      <c r="F116" s="21">
        <f>SUM(F117:F118)</f>
        <v>106.4</v>
      </c>
      <c r="G116" s="21">
        <f>SUM(G117:G118)</f>
        <v>88</v>
      </c>
      <c r="H116" s="2">
        <f t="shared" si="4"/>
        <v>82.70676691729322</v>
      </c>
    </row>
    <row r="117" spans="1:8" ht="12.75">
      <c r="A117" s="18">
        <f t="shared" si="5"/>
        <v>109</v>
      </c>
      <c r="B117" s="19"/>
      <c r="C117" s="19"/>
      <c r="D117" s="18">
        <v>121</v>
      </c>
      <c r="E117" s="20" t="s">
        <v>128</v>
      </c>
      <c r="F117" s="21">
        <v>81.7</v>
      </c>
      <c r="G117" s="21">
        <v>67.6</v>
      </c>
      <c r="H117" s="2">
        <f t="shared" si="4"/>
        <v>82.74173806609546</v>
      </c>
    </row>
    <row r="118" spans="1:8" ht="36">
      <c r="A118" s="18">
        <f t="shared" si="5"/>
        <v>110</v>
      </c>
      <c r="B118" s="19"/>
      <c r="C118" s="19"/>
      <c r="D118" s="18">
        <v>129</v>
      </c>
      <c r="E118" s="20" t="s">
        <v>102</v>
      </c>
      <c r="F118" s="21">
        <v>24.7</v>
      </c>
      <c r="G118" s="21">
        <v>20.4</v>
      </c>
      <c r="H118" s="2">
        <f t="shared" si="4"/>
        <v>82.5910931174089</v>
      </c>
    </row>
    <row r="119" spans="1:8" ht="24">
      <c r="A119" s="18">
        <f t="shared" si="5"/>
        <v>111</v>
      </c>
      <c r="B119" s="19" t="s">
        <v>229</v>
      </c>
      <c r="C119" s="19" t="s">
        <v>218</v>
      </c>
      <c r="D119" s="18"/>
      <c r="E119" s="20" t="s">
        <v>186</v>
      </c>
      <c r="F119" s="21">
        <f aca="true" t="shared" si="7" ref="F119:G121">F120</f>
        <v>750.3</v>
      </c>
      <c r="G119" s="21">
        <f t="shared" si="7"/>
        <v>750.3</v>
      </c>
      <c r="H119" s="2">
        <f t="shared" si="4"/>
        <v>100</v>
      </c>
    </row>
    <row r="120" spans="1:8" ht="24">
      <c r="A120" s="14">
        <f t="shared" si="5"/>
        <v>112</v>
      </c>
      <c r="B120" s="15" t="s">
        <v>240</v>
      </c>
      <c r="C120" s="15" t="s">
        <v>241</v>
      </c>
      <c r="D120" s="14"/>
      <c r="E120" s="17" t="s">
        <v>142</v>
      </c>
      <c r="F120" s="16">
        <f t="shared" si="7"/>
        <v>750.3</v>
      </c>
      <c r="G120" s="16">
        <f t="shared" si="7"/>
        <v>750.3</v>
      </c>
      <c r="H120" s="4">
        <f t="shared" si="4"/>
        <v>100</v>
      </c>
    </row>
    <row r="121" spans="1:8" ht="24">
      <c r="A121" s="18">
        <f t="shared" si="5"/>
        <v>113</v>
      </c>
      <c r="B121" s="19" t="s">
        <v>229</v>
      </c>
      <c r="C121" s="19" t="s">
        <v>242</v>
      </c>
      <c r="D121" s="18"/>
      <c r="E121" s="20" t="s">
        <v>105</v>
      </c>
      <c r="F121" s="21">
        <f t="shared" si="7"/>
        <v>750.3</v>
      </c>
      <c r="G121" s="21">
        <f t="shared" si="7"/>
        <v>750.3</v>
      </c>
      <c r="H121" s="2">
        <f t="shared" si="4"/>
        <v>100</v>
      </c>
    </row>
    <row r="122" spans="1:8" ht="24">
      <c r="A122" s="18">
        <f t="shared" si="5"/>
        <v>114</v>
      </c>
      <c r="B122" s="19" t="s">
        <v>229</v>
      </c>
      <c r="C122" s="19" t="s">
        <v>242</v>
      </c>
      <c r="D122" s="18">
        <v>242</v>
      </c>
      <c r="E122" s="20" t="s">
        <v>17</v>
      </c>
      <c r="F122" s="21">
        <v>750.3</v>
      </c>
      <c r="G122" s="21">
        <v>750.3</v>
      </c>
      <c r="H122" s="2">
        <f t="shared" si="4"/>
        <v>100</v>
      </c>
    </row>
    <row r="123" spans="1:8" ht="12.75">
      <c r="A123" s="14">
        <f t="shared" si="5"/>
        <v>115</v>
      </c>
      <c r="B123" s="15" t="s">
        <v>229</v>
      </c>
      <c r="C123" s="15">
        <v>5000000000</v>
      </c>
      <c r="D123" s="14"/>
      <c r="E123" s="17" t="s">
        <v>100</v>
      </c>
      <c r="F123" s="16">
        <f>F124</f>
        <v>50</v>
      </c>
      <c r="G123" s="16">
        <f>G124</f>
        <v>50</v>
      </c>
      <c r="H123" s="2">
        <f t="shared" si="4"/>
        <v>100</v>
      </c>
    </row>
    <row r="124" spans="1:8" ht="24">
      <c r="A124" s="18">
        <f t="shared" si="5"/>
        <v>116</v>
      </c>
      <c r="B124" s="19" t="s">
        <v>229</v>
      </c>
      <c r="C124" s="19">
        <v>5000021100</v>
      </c>
      <c r="D124" s="18"/>
      <c r="E124" s="20" t="s">
        <v>143</v>
      </c>
      <c r="F124" s="21">
        <f>F125</f>
        <v>50</v>
      </c>
      <c r="G124" s="21">
        <f>G125</f>
        <v>50</v>
      </c>
      <c r="H124" s="2">
        <f t="shared" si="4"/>
        <v>100</v>
      </c>
    </row>
    <row r="125" spans="1:8" ht="12.75">
      <c r="A125" s="18">
        <f t="shared" si="5"/>
        <v>117</v>
      </c>
      <c r="B125" s="19" t="s">
        <v>229</v>
      </c>
      <c r="C125" s="19">
        <v>5000021100</v>
      </c>
      <c r="D125" s="18">
        <v>853</v>
      </c>
      <c r="E125" s="20" t="s">
        <v>15</v>
      </c>
      <c r="F125" s="21">
        <v>50</v>
      </c>
      <c r="G125" s="21">
        <v>50</v>
      </c>
      <c r="H125" s="2">
        <f t="shared" si="4"/>
        <v>100</v>
      </c>
    </row>
    <row r="126" spans="1:8" ht="12.75">
      <c r="A126" s="14">
        <f t="shared" si="5"/>
        <v>118</v>
      </c>
      <c r="B126" s="15" t="s">
        <v>243</v>
      </c>
      <c r="C126" s="15"/>
      <c r="D126" s="14"/>
      <c r="E126" s="14" t="s">
        <v>74</v>
      </c>
      <c r="F126" s="16">
        <f aca="true" t="shared" si="8" ref="F126:G129">F127</f>
        <v>985.1</v>
      </c>
      <c r="G126" s="16">
        <f t="shared" si="8"/>
        <v>985.1</v>
      </c>
      <c r="H126" s="4">
        <f t="shared" si="4"/>
        <v>100</v>
      </c>
    </row>
    <row r="127" spans="1:8" ht="12.75">
      <c r="A127" s="14">
        <f t="shared" si="5"/>
        <v>119</v>
      </c>
      <c r="B127" s="15" t="s">
        <v>244</v>
      </c>
      <c r="C127" s="15"/>
      <c r="D127" s="14"/>
      <c r="E127" s="17" t="s">
        <v>75</v>
      </c>
      <c r="F127" s="16">
        <f t="shared" si="8"/>
        <v>985.1</v>
      </c>
      <c r="G127" s="16">
        <f t="shared" si="8"/>
        <v>985.1</v>
      </c>
      <c r="H127" s="4">
        <f t="shared" si="4"/>
        <v>100</v>
      </c>
    </row>
    <row r="128" spans="1:8" ht="12.75">
      <c r="A128" s="14">
        <f t="shared" si="5"/>
        <v>120</v>
      </c>
      <c r="B128" s="15" t="s">
        <v>244</v>
      </c>
      <c r="C128" s="15">
        <v>5000000000</v>
      </c>
      <c r="D128" s="14"/>
      <c r="E128" s="17" t="s">
        <v>100</v>
      </c>
      <c r="F128" s="16">
        <f t="shared" si="8"/>
        <v>985.1</v>
      </c>
      <c r="G128" s="16">
        <f t="shared" si="8"/>
        <v>985.1</v>
      </c>
      <c r="H128" s="4">
        <f aca="true" t="shared" si="9" ref="H128:H187">G128/F128*100</f>
        <v>100</v>
      </c>
    </row>
    <row r="129" spans="1:8" ht="24">
      <c r="A129" s="18">
        <f t="shared" si="5"/>
        <v>121</v>
      </c>
      <c r="B129" s="19" t="s">
        <v>244</v>
      </c>
      <c r="C129" s="19">
        <v>5000051180</v>
      </c>
      <c r="D129" s="18"/>
      <c r="E129" s="20" t="s">
        <v>76</v>
      </c>
      <c r="F129" s="21">
        <f t="shared" si="8"/>
        <v>985.1</v>
      </c>
      <c r="G129" s="21">
        <f t="shared" si="8"/>
        <v>985.1</v>
      </c>
      <c r="H129" s="2">
        <f t="shared" si="9"/>
        <v>100</v>
      </c>
    </row>
    <row r="130" spans="1:8" ht="12.75">
      <c r="A130" s="18">
        <f t="shared" si="5"/>
        <v>122</v>
      </c>
      <c r="B130" s="19" t="s">
        <v>244</v>
      </c>
      <c r="C130" s="19">
        <v>5000051180</v>
      </c>
      <c r="D130" s="18">
        <v>530</v>
      </c>
      <c r="E130" s="20" t="s">
        <v>64</v>
      </c>
      <c r="F130" s="21">
        <v>985.1</v>
      </c>
      <c r="G130" s="21">
        <v>985.1</v>
      </c>
      <c r="H130" s="2">
        <f t="shared" si="9"/>
        <v>100</v>
      </c>
    </row>
    <row r="131" spans="1:8" ht="24">
      <c r="A131" s="14">
        <f t="shared" si="5"/>
        <v>123</v>
      </c>
      <c r="B131" s="15" t="s">
        <v>245</v>
      </c>
      <c r="C131" s="15"/>
      <c r="D131" s="14"/>
      <c r="E131" s="14" t="s">
        <v>77</v>
      </c>
      <c r="F131" s="16">
        <f>F132+F145</f>
        <v>7435.599999999999</v>
      </c>
      <c r="G131" s="16">
        <f>G132+G145</f>
        <v>7341.199999999999</v>
      </c>
      <c r="H131" s="4">
        <f t="shared" si="9"/>
        <v>98.73043197589972</v>
      </c>
    </row>
    <row r="132" spans="1:8" ht="24">
      <c r="A132" s="14">
        <f t="shared" si="5"/>
        <v>124</v>
      </c>
      <c r="B132" s="15" t="s">
        <v>246</v>
      </c>
      <c r="C132" s="15"/>
      <c r="D132" s="14"/>
      <c r="E132" s="17" t="s">
        <v>78</v>
      </c>
      <c r="F132" s="16">
        <f>F133</f>
        <v>7395.099999999999</v>
      </c>
      <c r="G132" s="16">
        <f>G133</f>
        <v>7301.299999999999</v>
      </c>
      <c r="H132" s="4">
        <f t="shared" si="9"/>
        <v>98.73159254100689</v>
      </c>
    </row>
    <row r="133" spans="1:8" ht="24">
      <c r="A133" s="18">
        <f t="shared" si="5"/>
        <v>125</v>
      </c>
      <c r="B133" s="19" t="s">
        <v>246</v>
      </c>
      <c r="C133" s="19" t="s">
        <v>211</v>
      </c>
      <c r="D133" s="14"/>
      <c r="E133" s="20" t="s">
        <v>181</v>
      </c>
      <c r="F133" s="21">
        <f>F134</f>
        <v>7395.099999999999</v>
      </c>
      <c r="G133" s="21">
        <f>G134</f>
        <v>7301.299999999999</v>
      </c>
      <c r="H133" s="2">
        <f t="shared" si="9"/>
        <v>98.73159254100689</v>
      </c>
    </row>
    <row r="134" spans="1:8" ht="24">
      <c r="A134" s="14">
        <f t="shared" si="5"/>
        <v>126</v>
      </c>
      <c r="B134" s="15" t="s">
        <v>246</v>
      </c>
      <c r="C134" s="15" t="s">
        <v>247</v>
      </c>
      <c r="D134" s="14"/>
      <c r="E134" s="17" t="s">
        <v>21</v>
      </c>
      <c r="F134" s="16">
        <f>F135+F143</f>
        <v>7395.099999999999</v>
      </c>
      <c r="G134" s="16">
        <f>G135+G143</f>
        <v>7301.299999999999</v>
      </c>
      <c r="H134" s="4">
        <f t="shared" si="9"/>
        <v>98.73159254100689</v>
      </c>
    </row>
    <row r="135" spans="1:8" ht="24">
      <c r="A135" s="18">
        <f t="shared" si="5"/>
        <v>127</v>
      </c>
      <c r="B135" s="19" t="s">
        <v>246</v>
      </c>
      <c r="C135" s="19" t="s">
        <v>248</v>
      </c>
      <c r="D135" s="27"/>
      <c r="E135" s="28" t="s">
        <v>106</v>
      </c>
      <c r="F135" s="21">
        <f>F136+F139+F142</f>
        <v>6727.099999999999</v>
      </c>
      <c r="G135" s="21">
        <f>G136+G139+G142</f>
        <v>6633.9</v>
      </c>
      <c r="H135" s="2">
        <f t="shared" si="9"/>
        <v>98.61455902246139</v>
      </c>
    </row>
    <row r="136" spans="1:8" ht="12.75">
      <c r="A136" s="18">
        <f t="shared" si="5"/>
        <v>128</v>
      </c>
      <c r="B136" s="19" t="s">
        <v>246</v>
      </c>
      <c r="C136" s="19" t="s">
        <v>248</v>
      </c>
      <c r="D136" s="18">
        <v>110</v>
      </c>
      <c r="E136" s="28" t="s">
        <v>61</v>
      </c>
      <c r="F136" s="21">
        <f>F137+F138</f>
        <v>5827</v>
      </c>
      <c r="G136" s="21">
        <f>G137+G138</f>
        <v>5810.4</v>
      </c>
      <c r="H136" s="2">
        <f t="shared" si="9"/>
        <v>99.71511927235284</v>
      </c>
    </row>
    <row r="137" spans="1:8" ht="12.75">
      <c r="A137" s="18">
        <f t="shared" si="5"/>
        <v>129</v>
      </c>
      <c r="B137" s="22"/>
      <c r="C137" s="22"/>
      <c r="D137" s="18">
        <v>111</v>
      </c>
      <c r="E137" s="20" t="s">
        <v>107</v>
      </c>
      <c r="F137" s="21">
        <v>4493</v>
      </c>
      <c r="G137" s="21">
        <v>4476.4</v>
      </c>
      <c r="H137" s="2">
        <f t="shared" si="9"/>
        <v>99.63053638993989</v>
      </c>
    </row>
    <row r="138" spans="1:8" ht="24">
      <c r="A138" s="18">
        <f t="shared" si="5"/>
        <v>130</v>
      </c>
      <c r="B138" s="19"/>
      <c r="C138" s="19"/>
      <c r="D138" s="18">
        <v>119</v>
      </c>
      <c r="E138" s="20" t="s">
        <v>108</v>
      </c>
      <c r="F138" s="21">
        <v>1334</v>
      </c>
      <c r="G138" s="21">
        <v>1334</v>
      </c>
      <c r="H138" s="2">
        <f t="shared" si="9"/>
        <v>100</v>
      </c>
    </row>
    <row r="139" spans="1:10" ht="24">
      <c r="A139" s="18">
        <f aca="true" t="shared" si="10" ref="A139:A202">A138+1</f>
        <v>131</v>
      </c>
      <c r="B139" s="19"/>
      <c r="C139" s="19"/>
      <c r="D139" s="18">
        <v>240</v>
      </c>
      <c r="E139" s="20" t="s">
        <v>96</v>
      </c>
      <c r="F139" s="21">
        <f>F140+F141</f>
        <v>893.7</v>
      </c>
      <c r="G139" s="21">
        <f>G140+G141</f>
        <v>817.1</v>
      </c>
      <c r="H139" s="2">
        <f t="shared" si="9"/>
        <v>91.42889112677632</v>
      </c>
      <c r="I139" s="5"/>
      <c r="J139" s="5"/>
    </row>
    <row r="140" spans="1:10" ht="24">
      <c r="A140" s="18">
        <f t="shared" si="10"/>
        <v>132</v>
      </c>
      <c r="B140" s="19"/>
      <c r="C140" s="19"/>
      <c r="D140" s="18">
        <v>242</v>
      </c>
      <c r="E140" s="20" t="s">
        <v>14</v>
      </c>
      <c r="F140" s="21">
        <v>806.5</v>
      </c>
      <c r="G140" s="21">
        <v>729.9</v>
      </c>
      <c r="H140" s="2">
        <f t="shared" si="9"/>
        <v>90.50216986980782</v>
      </c>
      <c r="I140" s="5"/>
      <c r="J140" s="5"/>
    </row>
    <row r="141" spans="1:10" ht="12.75">
      <c r="A141" s="18">
        <f t="shared" si="10"/>
        <v>133</v>
      </c>
      <c r="B141" s="19"/>
      <c r="C141" s="19"/>
      <c r="D141" s="18">
        <v>244</v>
      </c>
      <c r="E141" s="20" t="s">
        <v>180</v>
      </c>
      <c r="F141" s="21">
        <v>87.2</v>
      </c>
      <c r="G141" s="21">
        <v>87.2</v>
      </c>
      <c r="H141" s="2">
        <f t="shared" si="9"/>
        <v>100</v>
      </c>
      <c r="I141" s="5"/>
      <c r="J141" s="5"/>
    </row>
    <row r="142" spans="1:10" ht="12.75">
      <c r="A142" s="18">
        <f t="shared" si="10"/>
        <v>134</v>
      </c>
      <c r="B142" s="19"/>
      <c r="C142" s="19"/>
      <c r="D142" s="18">
        <v>851</v>
      </c>
      <c r="E142" s="20" t="s">
        <v>46</v>
      </c>
      <c r="F142" s="21">
        <v>6.4</v>
      </c>
      <c r="G142" s="21">
        <v>6.4</v>
      </c>
      <c r="H142" s="2">
        <f t="shared" si="9"/>
        <v>100</v>
      </c>
      <c r="I142" s="5"/>
      <c r="J142" s="5"/>
    </row>
    <row r="143" spans="1:10" ht="24">
      <c r="A143" s="18">
        <f t="shared" si="10"/>
        <v>135</v>
      </c>
      <c r="B143" s="19" t="s">
        <v>246</v>
      </c>
      <c r="C143" s="19" t="s">
        <v>249</v>
      </c>
      <c r="D143" s="18"/>
      <c r="E143" s="20" t="s">
        <v>144</v>
      </c>
      <c r="F143" s="21">
        <f>F144</f>
        <v>668</v>
      </c>
      <c r="G143" s="21">
        <f>G144</f>
        <v>667.4</v>
      </c>
      <c r="H143" s="2">
        <f t="shared" si="9"/>
        <v>99.91017964071855</v>
      </c>
      <c r="I143" s="5"/>
      <c r="J143" s="5"/>
    </row>
    <row r="144" spans="1:10" ht="12.75">
      <c r="A144" s="18">
        <f t="shared" si="10"/>
        <v>136</v>
      </c>
      <c r="B144" s="19" t="s">
        <v>246</v>
      </c>
      <c r="C144" s="19" t="s">
        <v>249</v>
      </c>
      <c r="D144" s="18">
        <v>244</v>
      </c>
      <c r="E144" s="20" t="s">
        <v>180</v>
      </c>
      <c r="F144" s="21">
        <v>668</v>
      </c>
      <c r="G144" s="21">
        <v>667.4</v>
      </c>
      <c r="H144" s="2">
        <f t="shared" si="9"/>
        <v>99.91017964071855</v>
      </c>
      <c r="I144" s="5"/>
      <c r="J144" s="5"/>
    </row>
    <row r="145" spans="1:8" ht="24">
      <c r="A145" s="14">
        <f t="shared" si="10"/>
        <v>137</v>
      </c>
      <c r="B145" s="15" t="s">
        <v>250</v>
      </c>
      <c r="C145" s="15"/>
      <c r="D145" s="14"/>
      <c r="E145" s="17" t="s">
        <v>22</v>
      </c>
      <c r="F145" s="16">
        <f aca="true" t="shared" si="11" ref="F145:G148">F146</f>
        <v>40.5</v>
      </c>
      <c r="G145" s="16">
        <f t="shared" si="11"/>
        <v>39.9</v>
      </c>
      <c r="H145" s="4">
        <f t="shared" si="9"/>
        <v>98.51851851851852</v>
      </c>
    </row>
    <row r="146" spans="1:8" ht="24">
      <c r="A146" s="18">
        <f t="shared" si="10"/>
        <v>138</v>
      </c>
      <c r="B146" s="19" t="s">
        <v>250</v>
      </c>
      <c r="C146" s="19" t="s">
        <v>211</v>
      </c>
      <c r="D146" s="14"/>
      <c r="E146" s="20" t="s">
        <v>181</v>
      </c>
      <c r="F146" s="21">
        <f t="shared" si="11"/>
        <v>40.5</v>
      </c>
      <c r="G146" s="21">
        <f t="shared" si="11"/>
        <v>39.9</v>
      </c>
      <c r="H146" s="2">
        <f t="shared" si="9"/>
        <v>98.51851851851852</v>
      </c>
    </row>
    <row r="147" spans="1:8" ht="24">
      <c r="A147" s="14">
        <f t="shared" si="10"/>
        <v>139</v>
      </c>
      <c r="B147" s="15" t="s">
        <v>250</v>
      </c>
      <c r="C147" s="15" t="s">
        <v>247</v>
      </c>
      <c r="D147" s="14"/>
      <c r="E147" s="17" t="s">
        <v>21</v>
      </c>
      <c r="F147" s="16">
        <f t="shared" si="11"/>
        <v>40.5</v>
      </c>
      <c r="G147" s="16">
        <f t="shared" si="11"/>
        <v>39.9</v>
      </c>
      <c r="H147" s="4">
        <f t="shared" si="9"/>
        <v>98.51851851851852</v>
      </c>
    </row>
    <row r="148" spans="1:8" ht="36">
      <c r="A148" s="18">
        <f t="shared" si="10"/>
        <v>140</v>
      </c>
      <c r="B148" s="19" t="s">
        <v>250</v>
      </c>
      <c r="C148" s="19" t="s">
        <v>251</v>
      </c>
      <c r="D148" s="18"/>
      <c r="E148" s="20" t="s">
        <v>187</v>
      </c>
      <c r="F148" s="21">
        <f t="shared" si="11"/>
        <v>40.5</v>
      </c>
      <c r="G148" s="21">
        <f t="shared" si="11"/>
        <v>39.9</v>
      </c>
      <c r="H148" s="2">
        <f t="shared" si="9"/>
        <v>98.51851851851852</v>
      </c>
    </row>
    <row r="149" spans="1:8" ht="12.75">
      <c r="A149" s="18">
        <f t="shared" si="10"/>
        <v>141</v>
      </c>
      <c r="B149" s="19" t="s">
        <v>250</v>
      </c>
      <c r="C149" s="19" t="s">
        <v>251</v>
      </c>
      <c r="D149" s="18">
        <v>244</v>
      </c>
      <c r="E149" s="20" t="s">
        <v>180</v>
      </c>
      <c r="F149" s="21">
        <v>40.5</v>
      </c>
      <c r="G149" s="21">
        <v>39.9</v>
      </c>
      <c r="H149" s="2">
        <f t="shared" si="9"/>
        <v>98.51851851851852</v>
      </c>
    </row>
    <row r="150" spans="1:8" ht="12.75">
      <c r="A150" s="14">
        <f t="shared" si="10"/>
        <v>142</v>
      </c>
      <c r="B150" s="15" t="s">
        <v>252</v>
      </c>
      <c r="C150" s="15"/>
      <c r="D150" s="14"/>
      <c r="E150" s="14" t="s">
        <v>80</v>
      </c>
      <c r="F150" s="16">
        <f>F151+F159+F164+F169+F191</f>
        <v>32746.4</v>
      </c>
      <c r="G150" s="16">
        <f>G151+G159+G164+G169+G191</f>
        <v>29431.199999999997</v>
      </c>
      <c r="H150" s="4">
        <f t="shared" si="9"/>
        <v>89.87613905650697</v>
      </c>
    </row>
    <row r="151" spans="1:8" ht="12.75">
      <c r="A151" s="14">
        <f t="shared" si="10"/>
        <v>143</v>
      </c>
      <c r="B151" s="15" t="s">
        <v>253</v>
      </c>
      <c r="C151" s="15"/>
      <c r="D151" s="14"/>
      <c r="E151" s="17" t="s">
        <v>81</v>
      </c>
      <c r="F151" s="16">
        <f>F152</f>
        <v>787.4</v>
      </c>
      <c r="G151" s="16">
        <f>G152</f>
        <v>437.7</v>
      </c>
      <c r="H151" s="4">
        <f t="shared" si="9"/>
        <v>55.588011176022356</v>
      </c>
    </row>
    <row r="152" spans="1:8" ht="24">
      <c r="A152" s="18">
        <f t="shared" si="10"/>
        <v>144</v>
      </c>
      <c r="B152" s="19" t="s">
        <v>253</v>
      </c>
      <c r="C152" s="19" t="s">
        <v>211</v>
      </c>
      <c r="D152" s="14"/>
      <c r="E152" s="20" t="s">
        <v>181</v>
      </c>
      <c r="F152" s="21">
        <f>F153+F156</f>
        <v>787.4</v>
      </c>
      <c r="G152" s="21">
        <f>G153+G156</f>
        <v>437.7</v>
      </c>
      <c r="H152" s="2">
        <f t="shared" si="9"/>
        <v>55.588011176022356</v>
      </c>
    </row>
    <row r="153" spans="1:8" ht="36">
      <c r="A153" s="14">
        <f t="shared" si="10"/>
        <v>145</v>
      </c>
      <c r="B153" s="15" t="s">
        <v>253</v>
      </c>
      <c r="C153" s="15" t="s">
        <v>254</v>
      </c>
      <c r="D153" s="14"/>
      <c r="E153" s="17" t="s">
        <v>109</v>
      </c>
      <c r="F153" s="16">
        <f>F154</f>
        <v>437.7</v>
      </c>
      <c r="G153" s="16">
        <f>G154</f>
        <v>437.7</v>
      </c>
      <c r="H153" s="4">
        <f t="shared" si="9"/>
        <v>100</v>
      </c>
    </row>
    <row r="154" spans="1:8" ht="48">
      <c r="A154" s="18">
        <f t="shared" si="10"/>
        <v>146</v>
      </c>
      <c r="B154" s="19" t="s">
        <v>253</v>
      </c>
      <c r="C154" s="19" t="s">
        <v>255</v>
      </c>
      <c r="D154" s="14"/>
      <c r="E154" s="20" t="s">
        <v>145</v>
      </c>
      <c r="F154" s="21">
        <f>F155</f>
        <v>437.7</v>
      </c>
      <c r="G154" s="21">
        <f>G155</f>
        <v>437.7</v>
      </c>
      <c r="H154" s="2">
        <f t="shared" si="9"/>
        <v>100</v>
      </c>
    </row>
    <row r="155" spans="1:8" ht="48">
      <c r="A155" s="18">
        <f t="shared" si="10"/>
        <v>147</v>
      </c>
      <c r="B155" s="19"/>
      <c r="C155" s="19"/>
      <c r="D155" s="18">
        <v>813</v>
      </c>
      <c r="E155" s="29" t="s">
        <v>256</v>
      </c>
      <c r="F155" s="21">
        <v>437.7</v>
      </c>
      <c r="G155" s="21">
        <v>437.7</v>
      </c>
      <c r="H155" s="2">
        <f t="shared" si="9"/>
        <v>100</v>
      </c>
    </row>
    <row r="156" spans="1:8" ht="36">
      <c r="A156" s="14">
        <f t="shared" si="10"/>
        <v>148</v>
      </c>
      <c r="B156" s="15" t="s">
        <v>253</v>
      </c>
      <c r="C156" s="15" t="s">
        <v>257</v>
      </c>
      <c r="D156" s="14"/>
      <c r="E156" s="30" t="s">
        <v>110</v>
      </c>
      <c r="F156" s="16">
        <f>F157</f>
        <v>349.7</v>
      </c>
      <c r="G156" s="16">
        <v>0</v>
      </c>
      <c r="H156" s="4">
        <f t="shared" si="9"/>
        <v>0</v>
      </c>
    </row>
    <row r="157" spans="1:8" ht="36">
      <c r="A157" s="18">
        <f t="shared" si="10"/>
        <v>149</v>
      </c>
      <c r="B157" s="19" t="s">
        <v>253</v>
      </c>
      <c r="C157" s="19" t="s">
        <v>258</v>
      </c>
      <c r="D157" s="18"/>
      <c r="E157" s="20" t="s">
        <v>146</v>
      </c>
      <c r="F157" s="21">
        <f>F158</f>
        <v>349.7</v>
      </c>
      <c r="G157" s="21">
        <f>G158</f>
        <v>349.7</v>
      </c>
      <c r="H157" s="2">
        <f t="shared" si="9"/>
        <v>100</v>
      </c>
    </row>
    <row r="158" spans="1:8" ht="12.75">
      <c r="A158" s="18">
        <f t="shared" si="10"/>
        <v>150</v>
      </c>
      <c r="B158" s="19" t="s">
        <v>253</v>
      </c>
      <c r="C158" s="19" t="s">
        <v>258</v>
      </c>
      <c r="D158" s="18">
        <v>244</v>
      </c>
      <c r="E158" s="20" t="s">
        <v>180</v>
      </c>
      <c r="F158" s="21">
        <v>349.7</v>
      </c>
      <c r="G158" s="21">
        <v>349.7</v>
      </c>
      <c r="H158" s="2">
        <f t="shared" si="9"/>
        <v>100</v>
      </c>
    </row>
    <row r="159" spans="1:8" ht="12.75">
      <c r="A159" s="14">
        <f t="shared" si="10"/>
        <v>151</v>
      </c>
      <c r="B159" s="15" t="s">
        <v>259</v>
      </c>
      <c r="C159" s="15"/>
      <c r="D159" s="14"/>
      <c r="E159" s="17" t="s">
        <v>260</v>
      </c>
      <c r="F159" s="16">
        <f aca="true" t="shared" si="12" ref="F159:G162">F160</f>
        <v>12710</v>
      </c>
      <c r="G159" s="16">
        <f t="shared" si="12"/>
        <v>12710</v>
      </c>
      <c r="H159" s="4">
        <f t="shared" si="9"/>
        <v>100</v>
      </c>
    </row>
    <row r="160" spans="1:8" ht="24">
      <c r="A160" s="18">
        <f t="shared" si="10"/>
        <v>152</v>
      </c>
      <c r="B160" s="19" t="s">
        <v>259</v>
      </c>
      <c r="C160" s="19" t="s">
        <v>211</v>
      </c>
      <c r="D160" s="18"/>
      <c r="E160" s="20" t="s">
        <v>181</v>
      </c>
      <c r="F160" s="21">
        <f t="shared" si="12"/>
        <v>12710</v>
      </c>
      <c r="G160" s="21">
        <f t="shared" si="12"/>
        <v>12710</v>
      </c>
      <c r="H160" s="2">
        <f t="shared" si="9"/>
        <v>100</v>
      </c>
    </row>
    <row r="161" spans="1:8" ht="36">
      <c r="A161" s="18">
        <f t="shared" si="10"/>
        <v>153</v>
      </c>
      <c r="B161" s="19" t="s">
        <v>259</v>
      </c>
      <c r="C161" s="19" t="s">
        <v>261</v>
      </c>
      <c r="D161" s="18"/>
      <c r="E161" s="20" t="s">
        <v>188</v>
      </c>
      <c r="F161" s="21">
        <f t="shared" si="12"/>
        <v>12710</v>
      </c>
      <c r="G161" s="21">
        <f t="shared" si="12"/>
        <v>12710</v>
      </c>
      <c r="H161" s="2">
        <f t="shared" si="9"/>
        <v>100</v>
      </c>
    </row>
    <row r="162" spans="1:8" ht="12.75">
      <c r="A162" s="18">
        <f t="shared" si="10"/>
        <v>154</v>
      </c>
      <c r="B162" s="19" t="s">
        <v>259</v>
      </c>
      <c r="C162" s="19" t="s">
        <v>262</v>
      </c>
      <c r="D162" s="18"/>
      <c r="E162" s="20" t="s">
        <v>189</v>
      </c>
      <c r="F162" s="21">
        <f t="shared" si="12"/>
        <v>12710</v>
      </c>
      <c r="G162" s="21">
        <f t="shared" si="12"/>
        <v>12710</v>
      </c>
      <c r="H162" s="2">
        <f t="shared" si="9"/>
        <v>100</v>
      </c>
    </row>
    <row r="163" spans="1:8" ht="12.75">
      <c r="A163" s="18">
        <f t="shared" si="10"/>
        <v>155</v>
      </c>
      <c r="B163" s="19" t="s">
        <v>259</v>
      </c>
      <c r="C163" s="19" t="s">
        <v>262</v>
      </c>
      <c r="D163" s="18">
        <v>540</v>
      </c>
      <c r="E163" s="20" t="s">
        <v>79</v>
      </c>
      <c r="F163" s="21">
        <v>12710</v>
      </c>
      <c r="G163" s="21">
        <v>12710</v>
      </c>
      <c r="H163" s="2">
        <f t="shared" si="9"/>
        <v>100</v>
      </c>
    </row>
    <row r="164" spans="1:8" ht="12.75">
      <c r="A164" s="14">
        <f t="shared" si="10"/>
        <v>156</v>
      </c>
      <c r="B164" s="15" t="s">
        <v>263</v>
      </c>
      <c r="C164" s="15"/>
      <c r="D164" s="14"/>
      <c r="E164" s="17" t="s">
        <v>82</v>
      </c>
      <c r="F164" s="16">
        <f aca="true" t="shared" si="13" ref="F164:G167">F165</f>
        <v>5244</v>
      </c>
      <c r="G164" s="16">
        <f t="shared" si="13"/>
        <v>5244</v>
      </c>
      <c r="H164" s="4">
        <f t="shared" si="9"/>
        <v>100</v>
      </c>
    </row>
    <row r="165" spans="1:8" ht="24">
      <c r="A165" s="18">
        <f t="shared" si="10"/>
        <v>157</v>
      </c>
      <c r="B165" s="19" t="s">
        <v>263</v>
      </c>
      <c r="C165" s="19" t="s">
        <v>211</v>
      </c>
      <c r="D165" s="14"/>
      <c r="E165" s="20" t="s">
        <v>181</v>
      </c>
      <c r="F165" s="21">
        <f t="shared" si="13"/>
        <v>5244</v>
      </c>
      <c r="G165" s="21">
        <f t="shared" si="13"/>
        <v>5244</v>
      </c>
      <c r="H165" s="2">
        <f t="shared" si="9"/>
        <v>100</v>
      </c>
    </row>
    <row r="166" spans="1:8" ht="24">
      <c r="A166" s="14">
        <f t="shared" si="10"/>
        <v>158</v>
      </c>
      <c r="B166" s="15" t="s">
        <v>263</v>
      </c>
      <c r="C166" s="15" t="s">
        <v>264</v>
      </c>
      <c r="D166" s="14"/>
      <c r="E166" s="17" t="s">
        <v>25</v>
      </c>
      <c r="F166" s="16">
        <f t="shared" si="13"/>
        <v>5244</v>
      </c>
      <c r="G166" s="16">
        <f t="shared" si="13"/>
        <v>5244</v>
      </c>
      <c r="H166" s="4">
        <f t="shared" si="9"/>
        <v>100</v>
      </c>
    </row>
    <row r="167" spans="1:8" ht="24">
      <c r="A167" s="18">
        <f t="shared" si="10"/>
        <v>159</v>
      </c>
      <c r="B167" s="19" t="s">
        <v>263</v>
      </c>
      <c r="C167" s="19" t="s">
        <v>265</v>
      </c>
      <c r="D167" s="18"/>
      <c r="E167" s="20" t="s">
        <v>190</v>
      </c>
      <c r="F167" s="21">
        <f t="shared" si="13"/>
        <v>5244</v>
      </c>
      <c r="G167" s="21">
        <f t="shared" si="13"/>
        <v>5244</v>
      </c>
      <c r="H167" s="2">
        <f t="shared" si="9"/>
        <v>100</v>
      </c>
    </row>
    <row r="168" spans="1:8" ht="36">
      <c r="A168" s="18">
        <f t="shared" si="10"/>
        <v>160</v>
      </c>
      <c r="B168" s="19" t="s">
        <v>263</v>
      </c>
      <c r="C168" s="19" t="s">
        <v>265</v>
      </c>
      <c r="D168" s="18">
        <v>811</v>
      </c>
      <c r="E168" s="29" t="s">
        <v>148</v>
      </c>
      <c r="F168" s="21">
        <v>5244</v>
      </c>
      <c r="G168" s="21">
        <v>5244</v>
      </c>
      <c r="H168" s="2">
        <f t="shared" si="9"/>
        <v>100</v>
      </c>
    </row>
    <row r="169" spans="1:8" ht="12.75">
      <c r="A169" s="14">
        <f t="shared" si="10"/>
        <v>161</v>
      </c>
      <c r="B169" s="15" t="s">
        <v>266</v>
      </c>
      <c r="C169" s="15"/>
      <c r="D169" s="14"/>
      <c r="E169" s="17" t="s">
        <v>83</v>
      </c>
      <c r="F169" s="16">
        <f>F170+F188</f>
        <v>9626.1</v>
      </c>
      <c r="G169" s="16">
        <f>G170+G188</f>
        <v>7396.4</v>
      </c>
      <c r="H169" s="4">
        <f t="shared" si="9"/>
        <v>76.83693292195177</v>
      </c>
    </row>
    <row r="170" spans="1:8" ht="24">
      <c r="A170" s="18">
        <f t="shared" si="10"/>
        <v>162</v>
      </c>
      <c r="B170" s="19" t="s">
        <v>266</v>
      </c>
      <c r="C170" s="19" t="s">
        <v>211</v>
      </c>
      <c r="D170" s="14"/>
      <c r="E170" s="20" t="s">
        <v>181</v>
      </c>
      <c r="F170" s="21">
        <f>F171</f>
        <v>8265.6</v>
      </c>
      <c r="G170" s="21">
        <f>G171</f>
        <v>6035.9</v>
      </c>
      <c r="H170" s="2">
        <f t="shared" si="9"/>
        <v>73.02434185056136</v>
      </c>
    </row>
    <row r="171" spans="1:8" ht="24">
      <c r="A171" s="14">
        <f t="shared" si="10"/>
        <v>163</v>
      </c>
      <c r="B171" s="15" t="s">
        <v>266</v>
      </c>
      <c r="C171" s="15" t="s">
        <v>264</v>
      </c>
      <c r="D171" s="14"/>
      <c r="E171" s="17" t="s">
        <v>25</v>
      </c>
      <c r="F171" s="16">
        <f>F172+F174+F176+F178+F180+F182+F184+F186</f>
        <v>8265.6</v>
      </c>
      <c r="G171" s="16">
        <f>G172+G174+G176+G178+G180+G182+G184+G186</f>
        <v>6035.9</v>
      </c>
      <c r="H171" s="4">
        <f t="shared" si="9"/>
        <v>73.02434185056136</v>
      </c>
    </row>
    <row r="172" spans="1:8" ht="36">
      <c r="A172" s="18">
        <f t="shared" si="10"/>
        <v>164</v>
      </c>
      <c r="B172" s="19" t="s">
        <v>266</v>
      </c>
      <c r="C172" s="19" t="s">
        <v>267</v>
      </c>
      <c r="D172" s="18"/>
      <c r="E172" s="20" t="s">
        <v>26</v>
      </c>
      <c r="F172" s="21">
        <f>F173</f>
        <v>17.2</v>
      </c>
      <c r="G172" s="21">
        <f>G173</f>
        <v>17.2</v>
      </c>
      <c r="H172" s="2">
        <f t="shared" si="9"/>
        <v>100</v>
      </c>
    </row>
    <row r="173" spans="1:8" ht="12.75">
      <c r="A173" s="18">
        <f t="shared" si="10"/>
        <v>165</v>
      </c>
      <c r="B173" s="19" t="s">
        <v>266</v>
      </c>
      <c r="C173" s="19" t="s">
        <v>267</v>
      </c>
      <c r="D173" s="18">
        <v>244</v>
      </c>
      <c r="E173" s="20" t="s">
        <v>180</v>
      </c>
      <c r="F173" s="21">
        <v>17.2</v>
      </c>
      <c r="G173" s="21">
        <v>17.2</v>
      </c>
      <c r="H173" s="2">
        <f t="shared" si="9"/>
        <v>100</v>
      </c>
    </row>
    <row r="174" spans="1:8" ht="36">
      <c r="A174" s="18">
        <f t="shared" si="10"/>
        <v>166</v>
      </c>
      <c r="B174" s="19" t="s">
        <v>266</v>
      </c>
      <c r="C174" s="19" t="s">
        <v>268</v>
      </c>
      <c r="D174" s="18"/>
      <c r="E174" s="20" t="s">
        <v>27</v>
      </c>
      <c r="F174" s="21">
        <f>F175</f>
        <v>778</v>
      </c>
      <c r="G174" s="21">
        <f>G175</f>
        <v>658.8</v>
      </c>
      <c r="H174" s="2">
        <f t="shared" si="9"/>
        <v>84.67866323907455</v>
      </c>
    </row>
    <row r="175" spans="1:8" ht="12.75">
      <c r="A175" s="18">
        <f t="shared" si="10"/>
        <v>167</v>
      </c>
      <c r="B175" s="19" t="s">
        <v>266</v>
      </c>
      <c r="C175" s="19" t="s">
        <v>268</v>
      </c>
      <c r="D175" s="18">
        <v>540</v>
      </c>
      <c r="E175" s="20" t="s">
        <v>79</v>
      </c>
      <c r="F175" s="21">
        <v>778</v>
      </c>
      <c r="G175" s="21">
        <v>658.8</v>
      </c>
      <c r="H175" s="2">
        <f t="shared" si="9"/>
        <v>84.67866323907455</v>
      </c>
    </row>
    <row r="176" spans="1:8" ht="12.75">
      <c r="A176" s="18">
        <f t="shared" si="10"/>
        <v>168</v>
      </c>
      <c r="B176" s="19" t="s">
        <v>266</v>
      </c>
      <c r="C176" s="19" t="s">
        <v>269</v>
      </c>
      <c r="D176" s="18"/>
      <c r="E176" s="20" t="s">
        <v>270</v>
      </c>
      <c r="F176" s="21">
        <f>F177</f>
        <v>200.1</v>
      </c>
      <c r="G176" s="21">
        <f>G177</f>
        <v>200.1</v>
      </c>
      <c r="H176" s="2">
        <f t="shared" si="9"/>
        <v>100</v>
      </c>
    </row>
    <row r="177" spans="1:8" ht="12.75">
      <c r="A177" s="18">
        <f t="shared" si="10"/>
        <v>169</v>
      </c>
      <c r="B177" s="19" t="s">
        <v>266</v>
      </c>
      <c r="C177" s="19" t="s">
        <v>269</v>
      </c>
      <c r="D177" s="18">
        <v>540</v>
      </c>
      <c r="E177" s="20" t="s">
        <v>79</v>
      </c>
      <c r="F177" s="21">
        <v>200.1</v>
      </c>
      <c r="G177" s="21">
        <v>200.1</v>
      </c>
      <c r="H177" s="2">
        <f t="shared" si="9"/>
        <v>100</v>
      </c>
    </row>
    <row r="178" spans="1:8" ht="36">
      <c r="A178" s="18">
        <f t="shared" si="10"/>
        <v>170</v>
      </c>
      <c r="B178" s="19" t="s">
        <v>266</v>
      </c>
      <c r="C178" s="19" t="s">
        <v>271</v>
      </c>
      <c r="D178" s="18"/>
      <c r="E178" s="20" t="s">
        <v>272</v>
      </c>
      <c r="F178" s="21">
        <f>F179</f>
        <v>2110.5</v>
      </c>
      <c r="G178" s="21">
        <f>G179</f>
        <v>0</v>
      </c>
      <c r="H178" s="2">
        <f t="shared" si="9"/>
        <v>0</v>
      </c>
    </row>
    <row r="179" spans="1:8" ht="24">
      <c r="A179" s="18">
        <f t="shared" si="10"/>
        <v>171</v>
      </c>
      <c r="B179" s="19" t="s">
        <v>266</v>
      </c>
      <c r="C179" s="19" t="s">
        <v>271</v>
      </c>
      <c r="D179" s="18">
        <v>243</v>
      </c>
      <c r="E179" s="20" t="s">
        <v>43</v>
      </c>
      <c r="F179" s="21">
        <v>2110.5</v>
      </c>
      <c r="G179" s="21">
        <v>0</v>
      </c>
      <c r="H179" s="2">
        <f t="shared" si="9"/>
        <v>0</v>
      </c>
    </row>
    <row r="180" spans="1:8" ht="24">
      <c r="A180" s="18">
        <f t="shared" si="10"/>
        <v>172</v>
      </c>
      <c r="B180" s="19" t="s">
        <v>266</v>
      </c>
      <c r="C180" s="19" t="s">
        <v>273</v>
      </c>
      <c r="D180" s="18"/>
      <c r="E180" s="20" t="s">
        <v>274</v>
      </c>
      <c r="F180" s="21">
        <f>F181</f>
        <v>172.6</v>
      </c>
      <c r="G180" s="21">
        <f>G181</f>
        <v>172.6</v>
      </c>
      <c r="H180" s="2">
        <f t="shared" si="9"/>
        <v>100</v>
      </c>
    </row>
    <row r="181" spans="1:8" ht="12.75">
      <c r="A181" s="18">
        <f t="shared" si="10"/>
        <v>173</v>
      </c>
      <c r="B181" s="19" t="s">
        <v>266</v>
      </c>
      <c r="C181" s="19" t="s">
        <v>273</v>
      </c>
      <c r="D181" s="18">
        <v>540</v>
      </c>
      <c r="E181" s="20" t="s">
        <v>79</v>
      </c>
      <c r="F181" s="21">
        <v>172.6</v>
      </c>
      <c r="G181" s="21">
        <v>172.6</v>
      </c>
      <c r="H181" s="2">
        <f t="shared" si="9"/>
        <v>100</v>
      </c>
    </row>
    <row r="182" spans="1:8" ht="12.75">
      <c r="A182" s="18">
        <f t="shared" si="10"/>
        <v>174</v>
      </c>
      <c r="B182" s="19" t="s">
        <v>266</v>
      </c>
      <c r="C182" s="19" t="s">
        <v>275</v>
      </c>
      <c r="D182" s="18"/>
      <c r="E182" s="20" t="s">
        <v>276</v>
      </c>
      <c r="F182" s="21">
        <f>F183</f>
        <v>4000</v>
      </c>
      <c r="G182" s="21">
        <f>G183</f>
        <v>4000</v>
      </c>
      <c r="H182" s="2">
        <f t="shared" si="9"/>
        <v>100</v>
      </c>
    </row>
    <row r="183" spans="1:8" ht="12.75">
      <c r="A183" s="18">
        <f t="shared" si="10"/>
        <v>175</v>
      </c>
      <c r="B183" s="19" t="s">
        <v>266</v>
      </c>
      <c r="C183" s="19" t="s">
        <v>275</v>
      </c>
      <c r="D183" s="18">
        <v>540</v>
      </c>
      <c r="E183" s="20" t="s">
        <v>79</v>
      </c>
      <c r="F183" s="21">
        <v>4000</v>
      </c>
      <c r="G183" s="21">
        <v>4000</v>
      </c>
      <c r="H183" s="2">
        <f t="shared" si="9"/>
        <v>100</v>
      </c>
    </row>
    <row r="184" spans="1:8" ht="12.75">
      <c r="A184" s="18">
        <f t="shared" si="10"/>
        <v>176</v>
      </c>
      <c r="B184" s="19" t="s">
        <v>266</v>
      </c>
      <c r="C184" s="19" t="s">
        <v>277</v>
      </c>
      <c r="D184" s="18"/>
      <c r="E184" s="20" t="s">
        <v>278</v>
      </c>
      <c r="F184" s="21">
        <f>F185</f>
        <v>172.5</v>
      </c>
      <c r="G184" s="21">
        <f>G185</f>
        <v>172.5</v>
      </c>
      <c r="H184" s="2">
        <f t="shared" si="9"/>
        <v>100</v>
      </c>
    </row>
    <row r="185" spans="1:8" ht="12.75">
      <c r="A185" s="18">
        <f t="shared" si="10"/>
        <v>177</v>
      </c>
      <c r="B185" s="19" t="s">
        <v>266</v>
      </c>
      <c r="C185" s="19" t="s">
        <v>277</v>
      </c>
      <c r="D185" s="18">
        <v>540</v>
      </c>
      <c r="E185" s="20" t="s">
        <v>79</v>
      </c>
      <c r="F185" s="21">
        <v>172.5</v>
      </c>
      <c r="G185" s="21">
        <v>172.5</v>
      </c>
      <c r="H185" s="2">
        <f t="shared" si="9"/>
        <v>100</v>
      </c>
    </row>
    <row r="186" spans="1:8" ht="12.75">
      <c r="A186" s="18">
        <f t="shared" si="10"/>
        <v>178</v>
      </c>
      <c r="B186" s="19" t="s">
        <v>266</v>
      </c>
      <c r="C186" s="19" t="s">
        <v>279</v>
      </c>
      <c r="D186" s="18"/>
      <c r="E186" s="20" t="s">
        <v>280</v>
      </c>
      <c r="F186" s="21">
        <f>F187</f>
        <v>814.7</v>
      </c>
      <c r="G186" s="21">
        <f>G187</f>
        <v>814.7</v>
      </c>
      <c r="H186" s="2">
        <f t="shared" si="9"/>
        <v>100</v>
      </c>
    </row>
    <row r="187" spans="1:8" ht="12.75">
      <c r="A187" s="18">
        <f t="shared" si="10"/>
        <v>179</v>
      </c>
      <c r="B187" s="19" t="s">
        <v>266</v>
      </c>
      <c r="C187" s="19" t="s">
        <v>279</v>
      </c>
      <c r="D187" s="18">
        <v>540</v>
      </c>
      <c r="E187" s="20" t="s">
        <v>79</v>
      </c>
      <c r="F187" s="21">
        <v>814.7</v>
      </c>
      <c r="G187" s="21">
        <v>814.7</v>
      </c>
      <c r="H187" s="2">
        <f t="shared" si="9"/>
        <v>100</v>
      </c>
    </row>
    <row r="188" spans="1:8" ht="12.75">
      <c r="A188" s="14">
        <f t="shared" si="10"/>
        <v>180</v>
      </c>
      <c r="B188" s="15" t="s">
        <v>266</v>
      </c>
      <c r="C188" s="15" t="s">
        <v>281</v>
      </c>
      <c r="D188" s="14"/>
      <c r="E188" s="17" t="s">
        <v>100</v>
      </c>
      <c r="F188" s="16">
        <f>F189</f>
        <v>1360.5</v>
      </c>
      <c r="G188" s="16">
        <f>G189</f>
        <v>1360.5</v>
      </c>
      <c r="H188" s="4">
        <f aca="true" t="shared" si="14" ref="H188:H237">G188/F188*100</f>
        <v>100</v>
      </c>
    </row>
    <row r="189" spans="1:8" ht="36">
      <c r="A189" s="18">
        <f t="shared" si="10"/>
        <v>181</v>
      </c>
      <c r="B189" s="19" t="s">
        <v>266</v>
      </c>
      <c r="C189" s="19" t="s">
        <v>282</v>
      </c>
      <c r="D189" s="18"/>
      <c r="E189" s="20" t="s">
        <v>117</v>
      </c>
      <c r="F189" s="21">
        <f>F190</f>
        <v>1360.5</v>
      </c>
      <c r="G189" s="21">
        <f>G190</f>
        <v>1360.5</v>
      </c>
      <c r="H189" s="2">
        <f t="shared" si="14"/>
        <v>100</v>
      </c>
    </row>
    <row r="190" spans="1:8" ht="12.75">
      <c r="A190" s="18">
        <f t="shared" si="10"/>
        <v>182</v>
      </c>
      <c r="B190" s="19" t="s">
        <v>266</v>
      </c>
      <c r="C190" s="19" t="s">
        <v>282</v>
      </c>
      <c r="D190" s="18">
        <v>853</v>
      </c>
      <c r="E190" s="20" t="s">
        <v>15</v>
      </c>
      <c r="F190" s="21">
        <v>1360.5</v>
      </c>
      <c r="G190" s="21">
        <v>1360.5</v>
      </c>
      <c r="H190" s="2">
        <f t="shared" si="14"/>
        <v>100</v>
      </c>
    </row>
    <row r="191" spans="1:8" ht="12.75">
      <c r="A191" s="14">
        <f t="shared" si="10"/>
        <v>183</v>
      </c>
      <c r="B191" s="15" t="s">
        <v>283</v>
      </c>
      <c r="C191" s="15"/>
      <c r="D191" s="14"/>
      <c r="E191" s="17" t="s">
        <v>84</v>
      </c>
      <c r="F191" s="16">
        <f>F192</f>
        <v>4378.900000000001</v>
      </c>
      <c r="G191" s="16">
        <f>G192</f>
        <v>3643.1</v>
      </c>
      <c r="H191" s="4">
        <f t="shared" si="14"/>
        <v>83.19669323346045</v>
      </c>
    </row>
    <row r="192" spans="1:8" ht="24">
      <c r="A192" s="18">
        <f t="shared" si="10"/>
        <v>184</v>
      </c>
      <c r="B192" s="19" t="s">
        <v>283</v>
      </c>
      <c r="C192" s="19" t="s">
        <v>211</v>
      </c>
      <c r="D192" s="14"/>
      <c r="E192" s="20" t="s">
        <v>181</v>
      </c>
      <c r="F192" s="21">
        <f>F193+F196+F203</f>
        <v>4378.900000000001</v>
      </c>
      <c r="G192" s="21">
        <f>G193+G196+G203</f>
        <v>3643.1</v>
      </c>
      <c r="H192" s="2">
        <f t="shared" si="14"/>
        <v>83.19669323346045</v>
      </c>
    </row>
    <row r="193" spans="1:8" ht="24">
      <c r="A193" s="14">
        <f t="shared" si="10"/>
        <v>185</v>
      </c>
      <c r="B193" s="15" t="s">
        <v>283</v>
      </c>
      <c r="C193" s="15" t="s">
        <v>284</v>
      </c>
      <c r="D193" s="14"/>
      <c r="E193" s="17" t="s">
        <v>166</v>
      </c>
      <c r="F193" s="16">
        <f>F194</f>
        <v>211.7</v>
      </c>
      <c r="G193" s="16">
        <f>G194</f>
        <v>0</v>
      </c>
      <c r="H193" s="4">
        <f t="shared" si="14"/>
        <v>0</v>
      </c>
    </row>
    <row r="194" spans="1:8" ht="24">
      <c r="A194" s="18">
        <f t="shared" si="10"/>
        <v>186</v>
      </c>
      <c r="B194" s="19" t="s">
        <v>283</v>
      </c>
      <c r="C194" s="19" t="s">
        <v>285</v>
      </c>
      <c r="D194" s="14"/>
      <c r="E194" s="20" t="s">
        <v>286</v>
      </c>
      <c r="F194" s="21">
        <f>F195</f>
        <v>211.7</v>
      </c>
      <c r="G194" s="21">
        <f>G195</f>
        <v>0</v>
      </c>
      <c r="H194" s="2">
        <f t="shared" si="14"/>
        <v>0</v>
      </c>
    </row>
    <row r="195" spans="1:8" ht="12.75">
      <c r="A195" s="18">
        <f t="shared" si="10"/>
        <v>187</v>
      </c>
      <c r="B195" s="19" t="s">
        <v>283</v>
      </c>
      <c r="C195" s="19" t="s">
        <v>285</v>
      </c>
      <c r="D195" s="18">
        <v>244</v>
      </c>
      <c r="E195" s="20" t="s">
        <v>180</v>
      </c>
      <c r="F195" s="21">
        <v>211.7</v>
      </c>
      <c r="G195" s="21">
        <v>0</v>
      </c>
      <c r="H195" s="2">
        <f t="shared" si="14"/>
        <v>0</v>
      </c>
    </row>
    <row r="196" spans="1:8" ht="24">
      <c r="A196" s="14">
        <f t="shared" si="10"/>
        <v>188</v>
      </c>
      <c r="B196" s="15" t="s">
        <v>283</v>
      </c>
      <c r="C196" s="15" t="s">
        <v>287</v>
      </c>
      <c r="D196" s="14"/>
      <c r="E196" s="17" t="s">
        <v>23</v>
      </c>
      <c r="F196" s="16">
        <f>F197+F199+F201</f>
        <v>355</v>
      </c>
      <c r="G196" s="16">
        <f>G197+G199+G201</f>
        <v>355</v>
      </c>
      <c r="H196" s="4">
        <f t="shared" si="14"/>
        <v>100</v>
      </c>
    </row>
    <row r="197" spans="1:8" ht="24">
      <c r="A197" s="18">
        <f t="shared" si="10"/>
        <v>189</v>
      </c>
      <c r="B197" s="19" t="s">
        <v>283</v>
      </c>
      <c r="C197" s="19" t="s">
        <v>288</v>
      </c>
      <c r="D197" s="18"/>
      <c r="E197" s="20" t="s">
        <v>147</v>
      </c>
      <c r="F197" s="21">
        <f>F198</f>
        <v>60</v>
      </c>
      <c r="G197" s="21">
        <f>G198</f>
        <v>60</v>
      </c>
      <c r="H197" s="2">
        <f t="shared" si="14"/>
        <v>100</v>
      </c>
    </row>
    <row r="198" spans="1:8" ht="24">
      <c r="A198" s="18">
        <f t="shared" si="10"/>
        <v>190</v>
      </c>
      <c r="B198" s="19" t="s">
        <v>283</v>
      </c>
      <c r="C198" s="19" t="s">
        <v>288</v>
      </c>
      <c r="D198" s="18">
        <v>633</v>
      </c>
      <c r="E198" s="20" t="s">
        <v>289</v>
      </c>
      <c r="F198" s="21">
        <v>60</v>
      </c>
      <c r="G198" s="21">
        <v>60</v>
      </c>
      <c r="H198" s="2">
        <f t="shared" si="14"/>
        <v>100</v>
      </c>
    </row>
    <row r="199" spans="1:8" ht="24">
      <c r="A199" s="18">
        <f t="shared" si="10"/>
        <v>191</v>
      </c>
      <c r="B199" s="19" t="s">
        <v>283</v>
      </c>
      <c r="C199" s="19" t="s">
        <v>290</v>
      </c>
      <c r="D199" s="18"/>
      <c r="E199" s="20" t="s">
        <v>191</v>
      </c>
      <c r="F199" s="21">
        <f>F200</f>
        <v>175</v>
      </c>
      <c r="G199" s="21">
        <f>G200</f>
        <v>175</v>
      </c>
      <c r="H199" s="2">
        <f t="shared" si="14"/>
        <v>100</v>
      </c>
    </row>
    <row r="200" spans="1:8" ht="36">
      <c r="A200" s="18">
        <f t="shared" si="10"/>
        <v>192</v>
      </c>
      <c r="B200" s="19" t="s">
        <v>283</v>
      </c>
      <c r="C200" s="19" t="s">
        <v>290</v>
      </c>
      <c r="D200" s="18">
        <v>811</v>
      </c>
      <c r="E200" s="29" t="s">
        <v>148</v>
      </c>
      <c r="F200" s="21">
        <v>175</v>
      </c>
      <c r="G200" s="21">
        <v>175</v>
      </c>
      <c r="H200" s="2">
        <f t="shared" si="14"/>
        <v>100</v>
      </c>
    </row>
    <row r="201" spans="1:8" ht="12.75">
      <c r="A201" s="18">
        <f t="shared" si="10"/>
        <v>193</v>
      </c>
      <c r="B201" s="19" t="s">
        <v>283</v>
      </c>
      <c r="C201" s="19" t="s">
        <v>291</v>
      </c>
      <c r="D201" s="18"/>
      <c r="E201" s="20" t="s">
        <v>149</v>
      </c>
      <c r="F201" s="21">
        <f>F202</f>
        <v>120</v>
      </c>
      <c r="G201" s="21">
        <f>G202</f>
        <v>120</v>
      </c>
      <c r="H201" s="2">
        <f t="shared" si="14"/>
        <v>100</v>
      </c>
    </row>
    <row r="202" spans="1:8" ht="12.75">
      <c r="A202" s="18">
        <f t="shared" si="10"/>
        <v>194</v>
      </c>
      <c r="B202" s="19" t="s">
        <v>283</v>
      </c>
      <c r="C202" s="19" t="s">
        <v>291</v>
      </c>
      <c r="D202" s="18">
        <v>244</v>
      </c>
      <c r="E202" s="20" t="s">
        <v>180</v>
      </c>
      <c r="F202" s="21">
        <v>120</v>
      </c>
      <c r="G202" s="21">
        <v>120</v>
      </c>
      <c r="H202" s="2">
        <f t="shared" si="14"/>
        <v>100</v>
      </c>
    </row>
    <row r="203" spans="1:8" ht="36">
      <c r="A203" s="14">
        <f aca="true" t="shared" si="15" ref="A203:A266">A202+1</f>
        <v>195</v>
      </c>
      <c r="B203" s="15" t="s">
        <v>283</v>
      </c>
      <c r="C203" s="15" t="s">
        <v>232</v>
      </c>
      <c r="D203" s="14"/>
      <c r="E203" s="17" t="s">
        <v>19</v>
      </c>
      <c r="F203" s="16">
        <f>F204+F206</f>
        <v>3812.2000000000003</v>
      </c>
      <c r="G203" s="16">
        <f>G204+G206</f>
        <v>3288.1</v>
      </c>
      <c r="H203" s="4">
        <f t="shared" si="14"/>
        <v>86.25203294685483</v>
      </c>
    </row>
    <row r="204" spans="1:8" ht="24">
      <c r="A204" s="18">
        <f t="shared" si="15"/>
        <v>196</v>
      </c>
      <c r="B204" s="19" t="s">
        <v>283</v>
      </c>
      <c r="C204" s="19" t="s">
        <v>292</v>
      </c>
      <c r="D204" s="18"/>
      <c r="E204" s="20" t="s">
        <v>111</v>
      </c>
      <c r="F204" s="21">
        <f>F205</f>
        <v>491.4</v>
      </c>
      <c r="G204" s="21">
        <f>G205</f>
        <v>491.4</v>
      </c>
      <c r="H204" s="2">
        <f t="shared" si="14"/>
        <v>100</v>
      </c>
    </row>
    <row r="205" spans="1:8" ht="12.75">
      <c r="A205" s="18">
        <f t="shared" si="15"/>
        <v>197</v>
      </c>
      <c r="B205" s="19" t="s">
        <v>283</v>
      </c>
      <c r="C205" s="19" t="s">
        <v>292</v>
      </c>
      <c r="D205" s="18">
        <v>244</v>
      </c>
      <c r="E205" s="20" t="s">
        <v>180</v>
      </c>
      <c r="F205" s="21">
        <v>491.4</v>
      </c>
      <c r="G205" s="21">
        <v>491.4</v>
      </c>
      <c r="H205" s="2">
        <f t="shared" si="14"/>
        <v>100</v>
      </c>
    </row>
    <row r="206" spans="1:8" ht="84">
      <c r="A206" s="18">
        <f t="shared" si="15"/>
        <v>198</v>
      </c>
      <c r="B206" s="19" t="s">
        <v>283</v>
      </c>
      <c r="C206" s="19" t="s">
        <v>293</v>
      </c>
      <c r="D206" s="18"/>
      <c r="E206" s="31" t="s">
        <v>294</v>
      </c>
      <c r="F206" s="21">
        <f>F207</f>
        <v>3320.8</v>
      </c>
      <c r="G206" s="21">
        <f>G207</f>
        <v>2796.7</v>
      </c>
      <c r="H206" s="2">
        <f t="shared" si="14"/>
        <v>84.21765839556731</v>
      </c>
    </row>
    <row r="207" spans="1:8" ht="12.75">
      <c r="A207" s="18">
        <f t="shared" si="15"/>
        <v>199</v>
      </c>
      <c r="B207" s="19" t="s">
        <v>283</v>
      </c>
      <c r="C207" s="19" t="s">
        <v>293</v>
      </c>
      <c r="D207" s="18">
        <v>540</v>
      </c>
      <c r="E207" s="20" t="s">
        <v>79</v>
      </c>
      <c r="F207" s="21">
        <v>3320.8</v>
      </c>
      <c r="G207" s="21">
        <v>2796.7</v>
      </c>
      <c r="H207" s="2">
        <f t="shared" si="14"/>
        <v>84.21765839556731</v>
      </c>
    </row>
    <row r="208" spans="1:8" ht="12.75">
      <c r="A208" s="14">
        <f t="shared" si="15"/>
        <v>200</v>
      </c>
      <c r="B208" s="15" t="s">
        <v>295</v>
      </c>
      <c r="C208" s="15"/>
      <c r="D208" s="14"/>
      <c r="E208" s="14" t="s">
        <v>85</v>
      </c>
      <c r="F208" s="16">
        <f>F209+F229</f>
        <v>95810.90000000001</v>
      </c>
      <c r="G208" s="16">
        <f>G209+G229</f>
        <v>45313.4</v>
      </c>
      <c r="H208" s="4">
        <f t="shared" si="14"/>
        <v>47.2946188794803</v>
      </c>
    </row>
    <row r="209" spans="1:8" ht="12.75">
      <c r="A209" s="14">
        <f t="shared" si="15"/>
        <v>201</v>
      </c>
      <c r="B209" s="15" t="s">
        <v>296</v>
      </c>
      <c r="C209" s="15"/>
      <c r="D209" s="14"/>
      <c r="E209" s="17" t="s">
        <v>86</v>
      </c>
      <c r="F209" s="16">
        <f>F210</f>
        <v>77130.1</v>
      </c>
      <c r="G209" s="16">
        <f>G210</f>
        <v>27234.4</v>
      </c>
      <c r="H209" s="4">
        <f t="shared" si="14"/>
        <v>35.3096910285349</v>
      </c>
    </row>
    <row r="210" spans="1:8" ht="24">
      <c r="A210" s="18">
        <f t="shared" si="15"/>
        <v>202</v>
      </c>
      <c r="B210" s="19" t="s">
        <v>296</v>
      </c>
      <c r="C210" s="19" t="s">
        <v>211</v>
      </c>
      <c r="D210" s="14"/>
      <c r="E210" s="20" t="s">
        <v>181</v>
      </c>
      <c r="F210" s="21">
        <f>F211+F224</f>
        <v>77130.1</v>
      </c>
      <c r="G210" s="21">
        <f>G211+G224</f>
        <v>27234.4</v>
      </c>
      <c r="H210" s="2">
        <f t="shared" si="14"/>
        <v>35.3096910285349</v>
      </c>
    </row>
    <row r="211" spans="1:8" ht="24">
      <c r="A211" s="14">
        <f t="shared" si="15"/>
        <v>203</v>
      </c>
      <c r="B211" s="15" t="s">
        <v>296</v>
      </c>
      <c r="C211" s="15" t="s">
        <v>284</v>
      </c>
      <c r="D211" s="14"/>
      <c r="E211" s="17" t="s">
        <v>28</v>
      </c>
      <c r="F211" s="16">
        <f>F212+F214+F219+F222+F217</f>
        <v>73205.40000000001</v>
      </c>
      <c r="G211" s="16">
        <f>G212+G214+G219+G222+G217</f>
        <v>23309.7</v>
      </c>
      <c r="H211" s="4">
        <f t="shared" si="14"/>
        <v>31.841503495643764</v>
      </c>
    </row>
    <row r="212" spans="1:8" ht="12.75">
      <c r="A212" s="18">
        <f t="shared" si="15"/>
        <v>204</v>
      </c>
      <c r="B212" s="19" t="s">
        <v>296</v>
      </c>
      <c r="C212" s="19" t="s">
        <v>297</v>
      </c>
      <c r="D212" s="14"/>
      <c r="E212" s="20" t="s">
        <v>192</v>
      </c>
      <c r="F212" s="21">
        <f>F213</f>
        <v>94.3</v>
      </c>
      <c r="G212" s="21">
        <f>G213</f>
        <v>31.4</v>
      </c>
      <c r="H212" s="2">
        <f t="shared" si="14"/>
        <v>33.29798515376458</v>
      </c>
    </row>
    <row r="213" spans="1:8" ht="12.75">
      <c r="A213" s="18">
        <f t="shared" si="15"/>
        <v>205</v>
      </c>
      <c r="B213" s="19" t="s">
        <v>296</v>
      </c>
      <c r="C213" s="19" t="s">
        <v>297</v>
      </c>
      <c r="D213" s="18">
        <v>244</v>
      </c>
      <c r="E213" s="20" t="s">
        <v>180</v>
      </c>
      <c r="F213" s="21">
        <v>94.3</v>
      </c>
      <c r="G213" s="21">
        <v>31.4</v>
      </c>
      <c r="H213" s="2">
        <f t="shared" si="14"/>
        <v>33.29798515376458</v>
      </c>
    </row>
    <row r="214" spans="1:8" ht="12.75">
      <c r="A214" s="18">
        <f t="shared" si="15"/>
        <v>206</v>
      </c>
      <c r="B214" s="19" t="s">
        <v>296</v>
      </c>
      <c r="C214" s="19" t="s">
        <v>298</v>
      </c>
      <c r="D214" s="18"/>
      <c r="E214" s="20" t="s">
        <v>192</v>
      </c>
      <c r="F214" s="21">
        <f>F215+F216</f>
        <v>58951.799999999996</v>
      </c>
      <c r="G214" s="21">
        <f>G215+G216</f>
        <v>12837.5</v>
      </c>
      <c r="H214" s="2">
        <f t="shared" si="14"/>
        <v>21.776264677244804</v>
      </c>
    </row>
    <row r="215" spans="1:8" ht="12.75">
      <c r="A215" s="18">
        <f t="shared" si="15"/>
        <v>207</v>
      </c>
      <c r="B215" s="19" t="s">
        <v>296</v>
      </c>
      <c r="C215" s="19" t="s">
        <v>298</v>
      </c>
      <c r="D215" s="18">
        <v>244</v>
      </c>
      <c r="E215" s="20" t="s">
        <v>180</v>
      </c>
      <c r="F215" s="21">
        <v>1798.6</v>
      </c>
      <c r="G215" s="21">
        <v>156.6</v>
      </c>
      <c r="H215" s="2">
        <f t="shared" si="14"/>
        <v>8.706771933726232</v>
      </c>
    </row>
    <row r="216" spans="1:8" ht="24">
      <c r="A216" s="18">
        <f t="shared" si="15"/>
        <v>208</v>
      </c>
      <c r="B216" s="19"/>
      <c r="C216" s="19"/>
      <c r="D216" s="18">
        <v>414</v>
      </c>
      <c r="E216" s="20" t="s">
        <v>299</v>
      </c>
      <c r="F216" s="21">
        <v>57153.2</v>
      </c>
      <c r="G216" s="21">
        <v>12680.9</v>
      </c>
      <c r="H216" s="2">
        <f t="shared" si="14"/>
        <v>22.187559051811622</v>
      </c>
    </row>
    <row r="217" spans="1:8" ht="12.75">
      <c r="A217" s="18">
        <f t="shared" si="15"/>
        <v>209</v>
      </c>
      <c r="B217" s="19" t="s">
        <v>296</v>
      </c>
      <c r="C217" s="19" t="s">
        <v>300</v>
      </c>
      <c r="D217" s="14"/>
      <c r="E217" s="20" t="s">
        <v>301</v>
      </c>
      <c r="F217" s="21">
        <f>F218</f>
        <v>7455.8</v>
      </c>
      <c r="G217" s="21">
        <f>G218</f>
        <v>7455.8</v>
      </c>
      <c r="H217" s="2">
        <f t="shared" si="14"/>
        <v>100</v>
      </c>
    </row>
    <row r="218" spans="1:8" ht="12.75">
      <c r="A218" s="18">
        <f t="shared" si="15"/>
        <v>210</v>
      </c>
      <c r="B218" s="19" t="s">
        <v>296</v>
      </c>
      <c r="C218" s="19" t="s">
        <v>300</v>
      </c>
      <c r="D218" s="18">
        <v>540</v>
      </c>
      <c r="E218" s="20" t="s">
        <v>79</v>
      </c>
      <c r="F218" s="21">
        <v>7455.8</v>
      </c>
      <c r="G218" s="21">
        <v>7455.8</v>
      </c>
      <c r="H218" s="2">
        <f t="shared" si="14"/>
        <v>100</v>
      </c>
    </row>
    <row r="219" spans="1:8" ht="12.75">
      <c r="A219" s="18">
        <f t="shared" si="15"/>
        <v>211</v>
      </c>
      <c r="B219" s="19" t="s">
        <v>296</v>
      </c>
      <c r="C219" s="19" t="s">
        <v>302</v>
      </c>
      <c r="D219" s="18"/>
      <c r="E219" s="20" t="s">
        <v>192</v>
      </c>
      <c r="F219" s="21">
        <f>F220+F221</f>
        <v>3718.5</v>
      </c>
      <c r="G219" s="21">
        <f>G220+G221</f>
        <v>0</v>
      </c>
      <c r="H219" s="2">
        <f t="shared" si="14"/>
        <v>0</v>
      </c>
    </row>
    <row r="220" spans="1:8" ht="12.75">
      <c r="A220" s="18">
        <f t="shared" si="15"/>
        <v>212</v>
      </c>
      <c r="B220" s="19" t="s">
        <v>296</v>
      </c>
      <c r="C220" s="19" t="s">
        <v>302</v>
      </c>
      <c r="D220" s="18">
        <v>244</v>
      </c>
      <c r="E220" s="20" t="s">
        <v>180</v>
      </c>
      <c r="F220" s="21">
        <v>30.5</v>
      </c>
      <c r="G220" s="21">
        <v>0</v>
      </c>
      <c r="H220" s="2">
        <f t="shared" si="14"/>
        <v>0</v>
      </c>
    </row>
    <row r="221" spans="1:8" ht="24">
      <c r="A221" s="18">
        <f t="shared" si="15"/>
        <v>213</v>
      </c>
      <c r="B221" s="19"/>
      <c r="C221" s="19"/>
      <c r="D221" s="18">
        <v>414</v>
      </c>
      <c r="E221" s="20" t="s">
        <v>299</v>
      </c>
      <c r="F221" s="21">
        <v>3688</v>
      </c>
      <c r="G221" s="21">
        <v>0</v>
      </c>
      <c r="H221" s="2">
        <f t="shared" si="14"/>
        <v>0</v>
      </c>
    </row>
    <row r="222" spans="1:8" ht="24">
      <c r="A222" s="18">
        <f t="shared" si="15"/>
        <v>214</v>
      </c>
      <c r="B222" s="19" t="s">
        <v>296</v>
      </c>
      <c r="C222" s="19" t="s">
        <v>303</v>
      </c>
      <c r="D222" s="18"/>
      <c r="E222" s="20" t="s">
        <v>304</v>
      </c>
      <c r="F222" s="21">
        <f>F223</f>
        <v>2985</v>
      </c>
      <c r="G222" s="21">
        <f>G223</f>
        <v>2985</v>
      </c>
      <c r="H222" s="2">
        <f t="shared" si="14"/>
        <v>100</v>
      </c>
    </row>
    <row r="223" spans="1:8" ht="12.75">
      <c r="A223" s="18">
        <f t="shared" si="15"/>
        <v>215</v>
      </c>
      <c r="B223" s="19" t="s">
        <v>296</v>
      </c>
      <c r="C223" s="19" t="s">
        <v>303</v>
      </c>
      <c r="D223" s="18">
        <v>540</v>
      </c>
      <c r="E223" s="20" t="s">
        <v>79</v>
      </c>
      <c r="F223" s="21">
        <v>2985</v>
      </c>
      <c r="G223" s="21">
        <v>2985</v>
      </c>
      <c r="H223" s="2">
        <f t="shared" si="14"/>
        <v>100</v>
      </c>
    </row>
    <row r="224" spans="1:8" ht="36">
      <c r="A224" s="14">
        <f t="shared" si="15"/>
        <v>216</v>
      </c>
      <c r="B224" s="15" t="s">
        <v>296</v>
      </c>
      <c r="C224" s="15" t="s">
        <v>232</v>
      </c>
      <c r="D224" s="14"/>
      <c r="E224" s="17" t="s">
        <v>19</v>
      </c>
      <c r="F224" s="16">
        <f>F225+F227</f>
        <v>3924.7000000000003</v>
      </c>
      <c r="G224" s="16">
        <f>G225+G227</f>
        <v>3924.7000000000003</v>
      </c>
      <c r="H224" s="4">
        <f t="shared" si="14"/>
        <v>100</v>
      </c>
    </row>
    <row r="225" spans="1:8" ht="24">
      <c r="A225" s="18">
        <f t="shared" si="15"/>
        <v>217</v>
      </c>
      <c r="B225" s="19" t="s">
        <v>296</v>
      </c>
      <c r="C225" s="19" t="s">
        <v>305</v>
      </c>
      <c r="D225" s="18"/>
      <c r="E225" s="32" t="s">
        <v>193</v>
      </c>
      <c r="F225" s="21">
        <f>F226</f>
        <v>17.8</v>
      </c>
      <c r="G225" s="21">
        <f>G226</f>
        <v>17.8</v>
      </c>
      <c r="H225" s="2">
        <f t="shared" si="14"/>
        <v>100</v>
      </c>
    </row>
    <row r="226" spans="1:8" ht="12.75">
      <c r="A226" s="18">
        <f t="shared" si="15"/>
        <v>218</v>
      </c>
      <c r="B226" s="19" t="s">
        <v>296</v>
      </c>
      <c r="C226" s="19" t="s">
        <v>305</v>
      </c>
      <c r="D226" s="18">
        <v>244</v>
      </c>
      <c r="E226" s="20" t="s">
        <v>180</v>
      </c>
      <c r="F226" s="21">
        <v>17.8</v>
      </c>
      <c r="G226" s="21">
        <v>17.8</v>
      </c>
      <c r="H226" s="2">
        <f t="shared" si="14"/>
        <v>100</v>
      </c>
    </row>
    <row r="227" spans="1:8" ht="12.75">
      <c r="A227" s="18">
        <f t="shared" si="15"/>
        <v>219</v>
      </c>
      <c r="B227" s="19" t="s">
        <v>296</v>
      </c>
      <c r="C227" s="19" t="s">
        <v>306</v>
      </c>
      <c r="D227" s="18"/>
      <c r="E227" s="32" t="s">
        <v>307</v>
      </c>
      <c r="F227" s="21">
        <f>F228</f>
        <v>3906.9</v>
      </c>
      <c r="G227" s="21">
        <f>G228</f>
        <v>3906.9</v>
      </c>
      <c r="H227" s="2">
        <f t="shared" si="14"/>
        <v>100</v>
      </c>
    </row>
    <row r="228" spans="1:8" ht="12.75">
      <c r="A228" s="18">
        <f t="shared" si="15"/>
        <v>220</v>
      </c>
      <c r="B228" s="19" t="s">
        <v>296</v>
      </c>
      <c r="C228" s="19" t="s">
        <v>306</v>
      </c>
      <c r="D228" s="18">
        <v>244</v>
      </c>
      <c r="E228" s="20" t="s">
        <v>180</v>
      </c>
      <c r="F228" s="21">
        <v>3906.9</v>
      </c>
      <c r="G228" s="21">
        <v>3906.9</v>
      </c>
      <c r="H228" s="2">
        <f t="shared" si="14"/>
        <v>100</v>
      </c>
    </row>
    <row r="229" spans="1:8" ht="12.75">
      <c r="A229" s="14">
        <f t="shared" si="15"/>
        <v>221</v>
      </c>
      <c r="B229" s="15" t="s">
        <v>308</v>
      </c>
      <c r="C229" s="15"/>
      <c r="D229" s="14"/>
      <c r="E229" s="17" t="s">
        <v>112</v>
      </c>
      <c r="F229" s="16">
        <f>F230+F246</f>
        <v>18680.8</v>
      </c>
      <c r="G229" s="16">
        <f>G230+G246</f>
        <v>18079</v>
      </c>
      <c r="H229" s="4">
        <f t="shared" si="14"/>
        <v>96.7785105562931</v>
      </c>
    </row>
    <row r="230" spans="1:8" ht="24">
      <c r="A230" s="18">
        <f t="shared" si="15"/>
        <v>222</v>
      </c>
      <c r="B230" s="19" t="s">
        <v>308</v>
      </c>
      <c r="C230" s="19" t="s">
        <v>211</v>
      </c>
      <c r="D230" s="18"/>
      <c r="E230" s="20" t="s">
        <v>181</v>
      </c>
      <c r="F230" s="21">
        <f>F236+F231+F239</f>
        <v>14469.6</v>
      </c>
      <c r="G230" s="21">
        <f>G236+G231+G239</f>
        <v>13867.8</v>
      </c>
      <c r="H230" s="2">
        <f t="shared" si="14"/>
        <v>95.84093547852048</v>
      </c>
    </row>
    <row r="231" spans="1:8" ht="24">
      <c r="A231" s="14">
        <f t="shared" si="15"/>
        <v>223</v>
      </c>
      <c r="B231" s="15" t="s">
        <v>308</v>
      </c>
      <c r="C231" s="15" t="s">
        <v>284</v>
      </c>
      <c r="D231" s="14"/>
      <c r="E231" s="17" t="s">
        <v>28</v>
      </c>
      <c r="F231" s="16">
        <f>F232+F234</f>
        <v>693.9</v>
      </c>
      <c r="G231" s="16">
        <f>G232+G234</f>
        <v>693.9</v>
      </c>
      <c r="H231" s="4">
        <f t="shared" si="14"/>
        <v>100</v>
      </c>
    </row>
    <row r="232" spans="1:8" ht="24">
      <c r="A232" s="18">
        <f t="shared" si="15"/>
        <v>224</v>
      </c>
      <c r="B232" s="19" t="s">
        <v>308</v>
      </c>
      <c r="C232" s="19" t="s">
        <v>309</v>
      </c>
      <c r="D232" s="18"/>
      <c r="E232" s="20" t="s">
        <v>113</v>
      </c>
      <c r="F232" s="21">
        <f>F233</f>
        <v>105.9</v>
      </c>
      <c r="G232" s="21">
        <f>G233</f>
        <v>105.9</v>
      </c>
      <c r="H232" s="2">
        <f t="shared" si="14"/>
        <v>100</v>
      </c>
    </row>
    <row r="233" spans="1:8" ht="12.75">
      <c r="A233" s="18">
        <f t="shared" si="15"/>
        <v>225</v>
      </c>
      <c r="B233" s="19" t="s">
        <v>308</v>
      </c>
      <c r="C233" s="19" t="s">
        <v>309</v>
      </c>
      <c r="D233" s="18">
        <v>540</v>
      </c>
      <c r="E233" s="20" t="s">
        <v>79</v>
      </c>
      <c r="F233" s="21">
        <v>105.9</v>
      </c>
      <c r="G233" s="21">
        <v>105.9</v>
      </c>
      <c r="H233" s="2">
        <f t="shared" si="14"/>
        <v>100</v>
      </c>
    </row>
    <row r="234" spans="1:8" ht="24">
      <c r="A234" s="18">
        <f t="shared" si="15"/>
        <v>226</v>
      </c>
      <c r="B234" s="19" t="s">
        <v>308</v>
      </c>
      <c r="C234" s="19" t="s">
        <v>310</v>
      </c>
      <c r="D234" s="18"/>
      <c r="E234" s="20" t="s">
        <v>113</v>
      </c>
      <c r="F234" s="21">
        <f>F235</f>
        <v>588</v>
      </c>
      <c r="G234" s="21">
        <f>G235</f>
        <v>588</v>
      </c>
      <c r="H234" s="2">
        <f t="shared" si="14"/>
        <v>100</v>
      </c>
    </row>
    <row r="235" spans="1:8" ht="12.75">
      <c r="A235" s="18">
        <f t="shared" si="15"/>
        <v>227</v>
      </c>
      <c r="B235" s="19" t="s">
        <v>308</v>
      </c>
      <c r="C235" s="19" t="s">
        <v>310</v>
      </c>
      <c r="D235" s="18">
        <v>540</v>
      </c>
      <c r="E235" s="20" t="s">
        <v>79</v>
      </c>
      <c r="F235" s="21">
        <v>588</v>
      </c>
      <c r="G235" s="21">
        <v>588</v>
      </c>
      <c r="H235" s="2">
        <f t="shared" si="14"/>
        <v>100</v>
      </c>
    </row>
    <row r="236" spans="1:8" ht="24">
      <c r="A236" s="14">
        <f t="shared" si="15"/>
        <v>228</v>
      </c>
      <c r="B236" s="15" t="s">
        <v>308</v>
      </c>
      <c r="C236" s="15" t="s">
        <v>311</v>
      </c>
      <c r="D236" s="14"/>
      <c r="E236" s="17" t="s">
        <v>312</v>
      </c>
      <c r="F236" s="16">
        <f>F237</f>
        <v>7530.1</v>
      </c>
      <c r="G236" s="16">
        <f>G237</f>
        <v>6995.7</v>
      </c>
      <c r="H236" s="4">
        <f t="shared" si="14"/>
        <v>92.90314869656446</v>
      </c>
    </row>
    <row r="237" spans="1:8" ht="24">
      <c r="A237" s="18">
        <f t="shared" si="15"/>
        <v>229</v>
      </c>
      <c r="B237" s="19" t="s">
        <v>308</v>
      </c>
      <c r="C237" s="19" t="s">
        <v>313</v>
      </c>
      <c r="D237" s="18"/>
      <c r="E237" s="20" t="s">
        <v>314</v>
      </c>
      <c r="F237" s="21">
        <f>F238</f>
        <v>7530.1</v>
      </c>
      <c r="G237" s="21">
        <f>G238</f>
        <v>6995.7</v>
      </c>
      <c r="H237" s="2">
        <f t="shared" si="14"/>
        <v>92.90314869656446</v>
      </c>
    </row>
    <row r="238" spans="1:8" ht="12.75">
      <c r="A238" s="18">
        <f t="shared" si="15"/>
        <v>230</v>
      </c>
      <c r="B238" s="19" t="s">
        <v>308</v>
      </c>
      <c r="C238" s="19" t="s">
        <v>313</v>
      </c>
      <c r="D238" s="18">
        <v>540</v>
      </c>
      <c r="E238" s="20" t="s">
        <v>79</v>
      </c>
      <c r="F238" s="21">
        <v>7530.1</v>
      </c>
      <c r="G238" s="21">
        <v>6995.7</v>
      </c>
      <c r="H238" s="2">
        <f aca="true" t="shared" si="16" ref="H238:H282">G238/F238*100</f>
        <v>92.90314869656446</v>
      </c>
    </row>
    <row r="239" spans="1:8" ht="36">
      <c r="A239" s="14">
        <f t="shared" si="15"/>
        <v>231</v>
      </c>
      <c r="B239" s="15" t="s">
        <v>308</v>
      </c>
      <c r="C239" s="15" t="s">
        <v>232</v>
      </c>
      <c r="D239" s="14"/>
      <c r="E239" s="17" t="s">
        <v>19</v>
      </c>
      <c r="F239" s="16">
        <f>F240+F242+F244</f>
        <v>6245.6</v>
      </c>
      <c r="G239" s="16">
        <f>G240+G242+G244</f>
        <v>6178.200000000001</v>
      </c>
      <c r="H239" s="4">
        <f t="shared" si="16"/>
        <v>98.92084027155119</v>
      </c>
    </row>
    <row r="240" spans="1:8" ht="36">
      <c r="A240" s="18">
        <f t="shared" si="15"/>
        <v>232</v>
      </c>
      <c r="B240" s="19" t="s">
        <v>308</v>
      </c>
      <c r="C240" s="19" t="s">
        <v>315</v>
      </c>
      <c r="D240" s="18"/>
      <c r="E240" s="32" t="s">
        <v>316</v>
      </c>
      <c r="F240" s="21">
        <f>F241</f>
        <v>3942.7</v>
      </c>
      <c r="G240" s="21">
        <f>G241</f>
        <v>3875.4</v>
      </c>
      <c r="H240" s="2">
        <f t="shared" si="16"/>
        <v>98.29304791132981</v>
      </c>
    </row>
    <row r="241" spans="1:8" ht="12.75">
      <c r="A241" s="18">
        <f t="shared" si="15"/>
        <v>233</v>
      </c>
      <c r="B241" s="19" t="s">
        <v>308</v>
      </c>
      <c r="C241" s="19" t="s">
        <v>315</v>
      </c>
      <c r="D241" s="18">
        <v>244</v>
      </c>
      <c r="E241" s="20" t="s">
        <v>180</v>
      </c>
      <c r="F241" s="21">
        <v>3942.7</v>
      </c>
      <c r="G241" s="21">
        <v>3875.4</v>
      </c>
      <c r="H241" s="2">
        <f t="shared" si="16"/>
        <v>98.29304791132981</v>
      </c>
    </row>
    <row r="242" spans="1:8" ht="36">
      <c r="A242" s="18">
        <f t="shared" si="15"/>
        <v>234</v>
      </c>
      <c r="B242" s="19" t="s">
        <v>308</v>
      </c>
      <c r="C242" s="19" t="s">
        <v>317</v>
      </c>
      <c r="D242" s="18"/>
      <c r="E242" s="20" t="s">
        <v>318</v>
      </c>
      <c r="F242" s="21">
        <f>F243</f>
        <v>2279.9</v>
      </c>
      <c r="G242" s="21">
        <f>G243</f>
        <v>2279.8</v>
      </c>
      <c r="H242" s="2">
        <f t="shared" si="16"/>
        <v>99.9956138427124</v>
      </c>
    </row>
    <row r="243" spans="1:8" ht="12.75">
      <c r="A243" s="18">
        <f t="shared" si="15"/>
        <v>235</v>
      </c>
      <c r="B243" s="19" t="s">
        <v>308</v>
      </c>
      <c r="C243" s="19" t="s">
        <v>317</v>
      </c>
      <c r="D243" s="18">
        <v>244</v>
      </c>
      <c r="E243" s="20" t="s">
        <v>180</v>
      </c>
      <c r="F243" s="21">
        <v>2279.9</v>
      </c>
      <c r="G243" s="21">
        <v>2279.8</v>
      </c>
      <c r="H243" s="2">
        <f t="shared" si="16"/>
        <v>99.9956138427124</v>
      </c>
    </row>
    <row r="244" spans="1:8" ht="36">
      <c r="A244" s="18">
        <f t="shared" si="15"/>
        <v>236</v>
      </c>
      <c r="B244" s="19" t="s">
        <v>308</v>
      </c>
      <c r="C244" s="19" t="s">
        <v>319</v>
      </c>
      <c r="D244" s="18"/>
      <c r="E244" s="20" t="s">
        <v>318</v>
      </c>
      <c r="F244" s="21">
        <f>F245</f>
        <v>23</v>
      </c>
      <c r="G244" s="21">
        <f>G245</f>
        <v>23</v>
      </c>
      <c r="H244" s="2">
        <f t="shared" si="16"/>
        <v>100</v>
      </c>
    </row>
    <row r="245" spans="1:8" ht="12.75">
      <c r="A245" s="18">
        <f t="shared" si="15"/>
        <v>237</v>
      </c>
      <c r="B245" s="19" t="s">
        <v>308</v>
      </c>
      <c r="C245" s="19" t="s">
        <v>319</v>
      </c>
      <c r="D245" s="18">
        <v>244</v>
      </c>
      <c r="E245" s="20" t="s">
        <v>180</v>
      </c>
      <c r="F245" s="21">
        <v>23</v>
      </c>
      <c r="G245" s="21">
        <v>23</v>
      </c>
      <c r="H245" s="2">
        <f t="shared" si="16"/>
        <v>100</v>
      </c>
    </row>
    <row r="246" spans="1:8" ht="36">
      <c r="A246" s="18">
        <f t="shared" si="15"/>
        <v>238</v>
      </c>
      <c r="B246" s="19" t="s">
        <v>308</v>
      </c>
      <c r="C246" s="19" t="s">
        <v>320</v>
      </c>
      <c r="D246" s="18"/>
      <c r="E246" s="20" t="s">
        <v>321</v>
      </c>
      <c r="F246" s="21">
        <f>F247</f>
        <v>4211.2</v>
      </c>
      <c r="G246" s="21">
        <f>G247</f>
        <v>4211.2</v>
      </c>
      <c r="H246" s="2">
        <f t="shared" si="16"/>
        <v>100</v>
      </c>
    </row>
    <row r="247" spans="1:8" ht="24">
      <c r="A247" s="18">
        <f t="shared" si="15"/>
        <v>239</v>
      </c>
      <c r="B247" s="19" t="s">
        <v>308</v>
      </c>
      <c r="C247" s="19" t="s">
        <v>322</v>
      </c>
      <c r="D247" s="18"/>
      <c r="E247" s="20" t="s">
        <v>323</v>
      </c>
      <c r="F247" s="21">
        <f>F248</f>
        <v>4211.2</v>
      </c>
      <c r="G247" s="21">
        <f>G248</f>
        <v>4211.2</v>
      </c>
      <c r="H247" s="2">
        <f t="shared" si="16"/>
        <v>100</v>
      </c>
    </row>
    <row r="248" spans="1:8" ht="12.75">
      <c r="A248" s="18">
        <f t="shared" si="15"/>
        <v>240</v>
      </c>
      <c r="B248" s="19" t="s">
        <v>308</v>
      </c>
      <c r="C248" s="19" t="s">
        <v>322</v>
      </c>
      <c r="D248" s="18">
        <v>540</v>
      </c>
      <c r="E248" s="20" t="s">
        <v>79</v>
      </c>
      <c r="F248" s="21">
        <v>4211.2</v>
      </c>
      <c r="G248" s="21">
        <v>4211.2</v>
      </c>
      <c r="H248" s="2">
        <f t="shared" si="16"/>
        <v>100</v>
      </c>
    </row>
    <row r="249" spans="1:8" ht="12.75">
      <c r="A249" s="14">
        <f t="shared" si="15"/>
        <v>241</v>
      </c>
      <c r="B249" s="15" t="s">
        <v>325</v>
      </c>
      <c r="C249" s="15"/>
      <c r="D249" s="14"/>
      <c r="E249" s="14" t="s">
        <v>87</v>
      </c>
      <c r="F249" s="16">
        <f aca="true" t="shared" si="17" ref="F249:G251">F250</f>
        <v>138.3</v>
      </c>
      <c r="G249" s="16">
        <f t="shared" si="17"/>
        <v>138.3</v>
      </c>
      <c r="H249" s="4">
        <f t="shared" si="16"/>
        <v>100</v>
      </c>
    </row>
    <row r="250" spans="1:8" ht="24">
      <c r="A250" s="14">
        <f t="shared" si="15"/>
        <v>242</v>
      </c>
      <c r="B250" s="15" t="s">
        <v>326</v>
      </c>
      <c r="C250" s="15"/>
      <c r="D250" s="14"/>
      <c r="E250" s="17" t="s">
        <v>114</v>
      </c>
      <c r="F250" s="16">
        <f t="shared" si="17"/>
        <v>138.3</v>
      </c>
      <c r="G250" s="16">
        <f t="shared" si="17"/>
        <v>138.3</v>
      </c>
      <c r="H250" s="4">
        <f t="shared" si="16"/>
        <v>100</v>
      </c>
    </row>
    <row r="251" spans="1:8" ht="24">
      <c r="A251" s="18">
        <f t="shared" si="15"/>
        <v>243</v>
      </c>
      <c r="B251" s="19" t="s">
        <v>326</v>
      </c>
      <c r="C251" s="19" t="s">
        <v>211</v>
      </c>
      <c r="D251" s="14"/>
      <c r="E251" s="20" t="s">
        <v>181</v>
      </c>
      <c r="F251" s="21">
        <f t="shared" si="17"/>
        <v>138.3</v>
      </c>
      <c r="G251" s="21">
        <f t="shared" si="17"/>
        <v>138.3</v>
      </c>
      <c r="H251" s="2">
        <f t="shared" si="16"/>
        <v>100</v>
      </c>
    </row>
    <row r="252" spans="1:8" ht="36">
      <c r="A252" s="14">
        <f t="shared" si="15"/>
        <v>244</v>
      </c>
      <c r="B252" s="15" t="s">
        <v>326</v>
      </c>
      <c r="C252" s="15" t="s">
        <v>261</v>
      </c>
      <c r="D252" s="14"/>
      <c r="E252" s="33" t="s">
        <v>24</v>
      </c>
      <c r="F252" s="16">
        <f>F253+F255+F257</f>
        <v>138.3</v>
      </c>
      <c r="G252" s="16">
        <f>G253+G255+G257</f>
        <v>138.3</v>
      </c>
      <c r="H252" s="4">
        <f t="shared" si="16"/>
        <v>100</v>
      </c>
    </row>
    <row r="253" spans="1:8" ht="24">
      <c r="A253" s="18">
        <f t="shared" si="15"/>
        <v>245</v>
      </c>
      <c r="B253" s="19" t="s">
        <v>326</v>
      </c>
      <c r="C253" s="19" t="s">
        <v>327</v>
      </c>
      <c r="D253" s="18"/>
      <c r="E253" s="29" t="s">
        <v>328</v>
      </c>
      <c r="F253" s="21">
        <f>F254</f>
        <v>75</v>
      </c>
      <c r="G253" s="21">
        <f>G254</f>
        <v>75</v>
      </c>
      <c r="H253" s="2">
        <f t="shared" si="16"/>
        <v>100</v>
      </c>
    </row>
    <row r="254" spans="1:8" ht="12.75">
      <c r="A254" s="18">
        <f t="shared" si="15"/>
        <v>246</v>
      </c>
      <c r="B254" s="19" t="s">
        <v>326</v>
      </c>
      <c r="C254" s="19" t="s">
        <v>327</v>
      </c>
      <c r="D254" s="18">
        <v>244</v>
      </c>
      <c r="E254" s="29" t="s">
        <v>180</v>
      </c>
      <c r="F254" s="21">
        <v>75</v>
      </c>
      <c r="G254" s="21">
        <v>75</v>
      </c>
      <c r="H254" s="2">
        <f t="shared" si="16"/>
        <v>100</v>
      </c>
    </row>
    <row r="255" spans="1:8" ht="24">
      <c r="A255" s="18">
        <f t="shared" si="15"/>
        <v>247</v>
      </c>
      <c r="B255" s="19" t="s">
        <v>326</v>
      </c>
      <c r="C255" s="19" t="s">
        <v>329</v>
      </c>
      <c r="D255" s="18"/>
      <c r="E255" s="20" t="s">
        <v>115</v>
      </c>
      <c r="F255" s="21">
        <f>F256</f>
        <v>15.2</v>
      </c>
      <c r="G255" s="21">
        <f>G256</f>
        <v>15.2</v>
      </c>
      <c r="H255" s="4">
        <f t="shared" si="16"/>
        <v>100</v>
      </c>
    </row>
    <row r="256" spans="1:8" ht="12.75">
      <c r="A256" s="18">
        <f t="shared" si="15"/>
        <v>248</v>
      </c>
      <c r="B256" s="19" t="s">
        <v>326</v>
      </c>
      <c r="C256" s="19" t="s">
        <v>329</v>
      </c>
      <c r="D256" s="18">
        <v>244</v>
      </c>
      <c r="E256" s="20" t="s">
        <v>180</v>
      </c>
      <c r="F256" s="21">
        <v>15.2</v>
      </c>
      <c r="G256" s="21">
        <v>15.2</v>
      </c>
      <c r="H256" s="2">
        <f t="shared" si="16"/>
        <v>100</v>
      </c>
    </row>
    <row r="257" spans="1:8" ht="36">
      <c r="A257" s="18">
        <f t="shared" si="15"/>
        <v>249</v>
      </c>
      <c r="B257" s="19" t="s">
        <v>326</v>
      </c>
      <c r="C257" s="19" t="s">
        <v>330</v>
      </c>
      <c r="D257" s="14"/>
      <c r="E257" s="20" t="s">
        <v>29</v>
      </c>
      <c r="F257" s="21">
        <f>F258</f>
        <v>48.1</v>
      </c>
      <c r="G257" s="21">
        <f>G258</f>
        <v>48.1</v>
      </c>
      <c r="H257" s="2">
        <f t="shared" si="16"/>
        <v>100</v>
      </c>
    </row>
    <row r="258" spans="1:8" ht="12.75">
      <c r="A258" s="18">
        <f t="shared" si="15"/>
        <v>250</v>
      </c>
      <c r="B258" s="19" t="s">
        <v>326</v>
      </c>
      <c r="C258" s="19" t="s">
        <v>330</v>
      </c>
      <c r="D258" s="18">
        <v>244</v>
      </c>
      <c r="E258" s="20" t="s">
        <v>180</v>
      </c>
      <c r="F258" s="21">
        <v>48.1</v>
      </c>
      <c r="G258" s="21">
        <v>48.1</v>
      </c>
      <c r="H258" s="2">
        <f t="shared" si="16"/>
        <v>100</v>
      </c>
    </row>
    <row r="259" spans="1:8" ht="12.75">
      <c r="A259" s="14">
        <f t="shared" si="15"/>
        <v>251</v>
      </c>
      <c r="B259" s="15" t="s">
        <v>331</v>
      </c>
      <c r="C259" s="15"/>
      <c r="D259" s="14"/>
      <c r="E259" s="14" t="s">
        <v>88</v>
      </c>
      <c r="F259" s="16">
        <f>F260+F300+F375+F435+F358</f>
        <v>422822.9</v>
      </c>
      <c r="G259" s="45">
        <f>G260+G300+G375+G435+G358</f>
        <v>419031.70000000007</v>
      </c>
      <c r="H259" s="4">
        <f t="shared" si="16"/>
        <v>99.10335982275322</v>
      </c>
    </row>
    <row r="260" spans="1:8" ht="12.75">
      <c r="A260" s="14">
        <f t="shared" si="15"/>
        <v>252</v>
      </c>
      <c r="B260" s="15" t="s">
        <v>332</v>
      </c>
      <c r="C260" s="19"/>
      <c r="D260" s="18"/>
      <c r="E260" s="17" t="s">
        <v>66</v>
      </c>
      <c r="F260" s="16">
        <f>F261+F295</f>
        <v>140110.2</v>
      </c>
      <c r="G260" s="16">
        <f>G261+G295</f>
        <v>139488.30000000002</v>
      </c>
      <c r="H260" s="4">
        <f t="shared" si="16"/>
        <v>99.55613509937179</v>
      </c>
    </row>
    <row r="261" spans="1:8" ht="36">
      <c r="A261" s="18">
        <f t="shared" si="15"/>
        <v>253</v>
      </c>
      <c r="B261" s="19" t="s">
        <v>332</v>
      </c>
      <c r="C261" s="19" t="s">
        <v>333</v>
      </c>
      <c r="D261" s="18"/>
      <c r="E261" s="20" t="s">
        <v>194</v>
      </c>
      <c r="F261" s="21">
        <f>F262+F292</f>
        <v>139977</v>
      </c>
      <c r="G261" s="21">
        <f>G262+G292</f>
        <v>139355.1</v>
      </c>
      <c r="H261" s="2">
        <f t="shared" si="16"/>
        <v>99.55571272423327</v>
      </c>
    </row>
    <row r="262" spans="1:8" ht="36">
      <c r="A262" s="14">
        <f t="shared" si="15"/>
        <v>254</v>
      </c>
      <c r="B262" s="15" t="s">
        <v>332</v>
      </c>
      <c r="C262" s="15" t="s">
        <v>334</v>
      </c>
      <c r="D262" s="14"/>
      <c r="E262" s="17" t="s">
        <v>335</v>
      </c>
      <c r="F262" s="16">
        <f>F263+F275+F277+F279+F281+F287</f>
        <v>139413.6</v>
      </c>
      <c r="G262" s="16">
        <f>G263+G275+G277+G279+G281+G287</f>
        <v>138792</v>
      </c>
      <c r="H262" s="4">
        <f t="shared" si="16"/>
        <v>99.55413245192722</v>
      </c>
    </row>
    <row r="263" spans="1:8" ht="36">
      <c r="A263" s="18">
        <f t="shared" si="15"/>
        <v>255</v>
      </c>
      <c r="B263" s="19" t="s">
        <v>332</v>
      </c>
      <c r="C263" s="19" t="s">
        <v>336</v>
      </c>
      <c r="D263" s="18"/>
      <c r="E263" s="20" t="s">
        <v>30</v>
      </c>
      <c r="F263" s="21">
        <f>F264+F268+F271+F274</f>
        <v>72326</v>
      </c>
      <c r="G263" s="21">
        <f>G264+G268+G271+G274</f>
        <v>71731.2</v>
      </c>
      <c r="H263" s="2">
        <f t="shared" si="16"/>
        <v>99.17761247684098</v>
      </c>
    </row>
    <row r="264" spans="1:8" ht="12.75">
      <c r="A264" s="18">
        <f t="shared" si="15"/>
        <v>256</v>
      </c>
      <c r="B264" s="19" t="s">
        <v>332</v>
      </c>
      <c r="C264" s="19" t="s">
        <v>336</v>
      </c>
      <c r="D264" s="18">
        <v>110</v>
      </c>
      <c r="E264" s="20" t="s">
        <v>61</v>
      </c>
      <c r="F264" s="21">
        <f>F265+F266+F267</f>
        <v>30955.6</v>
      </c>
      <c r="G264" s="21">
        <f>G265+G266+G267</f>
        <v>30937.6</v>
      </c>
      <c r="H264" s="2">
        <f t="shared" si="16"/>
        <v>99.94185220121723</v>
      </c>
    </row>
    <row r="265" spans="1:8" ht="12.75">
      <c r="A265" s="18">
        <f t="shared" si="15"/>
        <v>257</v>
      </c>
      <c r="B265" s="19"/>
      <c r="C265" s="19"/>
      <c r="D265" s="18">
        <v>111</v>
      </c>
      <c r="E265" s="20" t="s">
        <v>107</v>
      </c>
      <c r="F265" s="21">
        <v>23748.6</v>
      </c>
      <c r="G265" s="21">
        <v>23744.8</v>
      </c>
      <c r="H265" s="2">
        <f t="shared" si="16"/>
        <v>99.98399905678652</v>
      </c>
    </row>
    <row r="266" spans="1:8" ht="24">
      <c r="A266" s="18">
        <f t="shared" si="15"/>
        <v>258</v>
      </c>
      <c r="B266" s="19"/>
      <c r="C266" s="19"/>
      <c r="D266" s="18">
        <v>112</v>
      </c>
      <c r="E266" s="20" t="s">
        <v>150</v>
      </c>
      <c r="F266" s="21">
        <v>30.6</v>
      </c>
      <c r="G266" s="21">
        <v>30.5</v>
      </c>
      <c r="H266" s="2">
        <f t="shared" si="16"/>
        <v>99.67320261437908</v>
      </c>
    </row>
    <row r="267" spans="1:8" ht="24">
      <c r="A267" s="18">
        <f aca="true" t="shared" si="18" ref="A267:A330">A266+1</f>
        <v>259</v>
      </c>
      <c r="B267" s="19"/>
      <c r="C267" s="19"/>
      <c r="D267" s="18">
        <v>119</v>
      </c>
      <c r="E267" s="20" t="s">
        <v>108</v>
      </c>
      <c r="F267" s="21">
        <v>7176.4</v>
      </c>
      <c r="G267" s="21">
        <v>7162.3</v>
      </c>
      <c r="H267" s="2">
        <f t="shared" si="16"/>
        <v>99.80352265759991</v>
      </c>
    </row>
    <row r="268" spans="1:8" ht="24">
      <c r="A268" s="18">
        <f t="shared" si="18"/>
        <v>260</v>
      </c>
      <c r="B268" s="19"/>
      <c r="C268" s="19"/>
      <c r="D268" s="18">
        <v>240</v>
      </c>
      <c r="E268" s="20" t="s">
        <v>13</v>
      </c>
      <c r="F268" s="21">
        <f>F269+F270</f>
        <v>32427.6</v>
      </c>
      <c r="G268" s="21">
        <f>G269+G270</f>
        <v>31855.1</v>
      </c>
      <c r="H268" s="2">
        <f t="shared" si="16"/>
        <v>98.23452861142977</v>
      </c>
    </row>
    <row r="269" spans="1:8" ht="24">
      <c r="A269" s="18">
        <f t="shared" si="18"/>
        <v>261</v>
      </c>
      <c r="B269" s="19"/>
      <c r="C269" s="19"/>
      <c r="D269" s="18">
        <v>242</v>
      </c>
      <c r="E269" s="20" t="s">
        <v>14</v>
      </c>
      <c r="F269" s="21">
        <v>1547.6</v>
      </c>
      <c r="G269" s="21">
        <v>1540</v>
      </c>
      <c r="H269" s="2">
        <f t="shared" si="16"/>
        <v>99.50891703282502</v>
      </c>
    </row>
    <row r="270" spans="1:8" ht="12.75">
      <c r="A270" s="18">
        <f t="shared" si="18"/>
        <v>262</v>
      </c>
      <c r="B270" s="19"/>
      <c r="C270" s="19"/>
      <c r="D270" s="18">
        <v>244</v>
      </c>
      <c r="E270" s="20" t="s">
        <v>180</v>
      </c>
      <c r="F270" s="21">
        <v>30880</v>
      </c>
      <c r="G270" s="21">
        <v>30315.1</v>
      </c>
      <c r="H270" s="2">
        <f t="shared" si="16"/>
        <v>98.17066062176166</v>
      </c>
    </row>
    <row r="271" spans="1:8" ht="12.75">
      <c r="A271" s="18">
        <f t="shared" si="18"/>
        <v>263</v>
      </c>
      <c r="B271" s="19"/>
      <c r="C271" s="19"/>
      <c r="D271" s="18">
        <v>620</v>
      </c>
      <c r="E271" s="20" t="s">
        <v>44</v>
      </c>
      <c r="F271" s="21">
        <f>F272+F273</f>
        <v>8004</v>
      </c>
      <c r="G271" s="21">
        <f>G272+G273</f>
        <v>8004</v>
      </c>
      <c r="H271" s="2">
        <f t="shared" si="16"/>
        <v>100</v>
      </c>
    </row>
    <row r="272" spans="1:8" ht="36">
      <c r="A272" s="18">
        <f t="shared" si="18"/>
        <v>264</v>
      </c>
      <c r="B272" s="19"/>
      <c r="C272" s="19"/>
      <c r="D272" s="18">
        <v>621</v>
      </c>
      <c r="E272" s="20" t="s">
        <v>45</v>
      </c>
      <c r="F272" s="21">
        <v>7920.5</v>
      </c>
      <c r="G272" s="21">
        <v>7920.5</v>
      </c>
      <c r="H272" s="2">
        <f t="shared" si="16"/>
        <v>100</v>
      </c>
    </row>
    <row r="273" spans="1:8" ht="12.75">
      <c r="A273" s="18">
        <f t="shared" si="18"/>
        <v>265</v>
      </c>
      <c r="B273" s="19"/>
      <c r="C273" s="19"/>
      <c r="D273" s="18">
        <v>622</v>
      </c>
      <c r="E273" s="20" t="s">
        <v>62</v>
      </c>
      <c r="F273" s="21">
        <v>83.5</v>
      </c>
      <c r="G273" s="21">
        <v>83.5</v>
      </c>
      <c r="H273" s="2">
        <f t="shared" si="16"/>
        <v>100</v>
      </c>
    </row>
    <row r="274" spans="1:8" ht="12.75">
      <c r="A274" s="18">
        <f t="shared" si="18"/>
        <v>266</v>
      </c>
      <c r="B274" s="19"/>
      <c r="C274" s="19"/>
      <c r="D274" s="18">
        <v>851</v>
      </c>
      <c r="E274" s="20" t="s">
        <v>46</v>
      </c>
      <c r="F274" s="21">
        <v>938.8</v>
      </c>
      <c r="G274" s="21">
        <v>934.5</v>
      </c>
      <c r="H274" s="2">
        <f t="shared" si="16"/>
        <v>99.54196847038773</v>
      </c>
    </row>
    <row r="275" spans="1:8" ht="48">
      <c r="A275" s="18">
        <f t="shared" si="18"/>
        <v>267</v>
      </c>
      <c r="B275" s="19" t="s">
        <v>332</v>
      </c>
      <c r="C275" s="19" t="s">
        <v>337</v>
      </c>
      <c r="D275" s="18"/>
      <c r="E275" s="20" t="s">
        <v>195</v>
      </c>
      <c r="F275" s="21">
        <f>F276</f>
        <v>290.1</v>
      </c>
      <c r="G275" s="21">
        <f>G276</f>
        <v>290.1</v>
      </c>
      <c r="H275" s="2">
        <f t="shared" si="16"/>
        <v>100</v>
      </c>
    </row>
    <row r="276" spans="1:8" ht="24">
      <c r="A276" s="18">
        <f t="shared" si="18"/>
        <v>268</v>
      </c>
      <c r="B276" s="19" t="s">
        <v>332</v>
      </c>
      <c r="C276" s="19" t="s">
        <v>337</v>
      </c>
      <c r="D276" s="18">
        <v>243</v>
      </c>
      <c r="E276" s="20" t="s">
        <v>43</v>
      </c>
      <c r="F276" s="21">
        <v>290.1</v>
      </c>
      <c r="G276" s="21">
        <v>290.1</v>
      </c>
      <c r="H276" s="2">
        <f t="shared" si="16"/>
        <v>100</v>
      </c>
    </row>
    <row r="277" spans="1:8" ht="48">
      <c r="A277" s="18">
        <f t="shared" si="18"/>
        <v>269</v>
      </c>
      <c r="B277" s="19" t="s">
        <v>332</v>
      </c>
      <c r="C277" s="19" t="s">
        <v>338</v>
      </c>
      <c r="D277" s="18"/>
      <c r="E277" s="20" t="s">
        <v>152</v>
      </c>
      <c r="F277" s="21">
        <f>F278</f>
        <v>57.8</v>
      </c>
      <c r="G277" s="21">
        <f>G278</f>
        <v>57.8</v>
      </c>
      <c r="H277" s="2">
        <f t="shared" si="16"/>
        <v>100</v>
      </c>
    </row>
    <row r="278" spans="1:8" ht="12.75">
      <c r="A278" s="18">
        <f t="shared" si="18"/>
        <v>270</v>
      </c>
      <c r="B278" s="19" t="s">
        <v>332</v>
      </c>
      <c r="C278" s="19" t="s">
        <v>338</v>
      </c>
      <c r="D278" s="18">
        <v>244</v>
      </c>
      <c r="E278" s="20" t="s">
        <v>180</v>
      </c>
      <c r="F278" s="21">
        <v>57.8</v>
      </c>
      <c r="G278" s="21">
        <v>57.8</v>
      </c>
      <c r="H278" s="2">
        <f t="shared" si="16"/>
        <v>100</v>
      </c>
    </row>
    <row r="279" spans="1:8" ht="24">
      <c r="A279" s="18">
        <f t="shared" si="18"/>
        <v>271</v>
      </c>
      <c r="B279" s="19" t="s">
        <v>332</v>
      </c>
      <c r="C279" s="19" t="s">
        <v>339</v>
      </c>
      <c r="D279" s="18"/>
      <c r="E279" s="20" t="s">
        <v>340</v>
      </c>
      <c r="F279" s="21">
        <f>F280</f>
        <v>100</v>
      </c>
      <c r="G279" s="21">
        <f>G280</f>
        <v>100</v>
      </c>
      <c r="H279" s="2">
        <f t="shared" si="16"/>
        <v>100</v>
      </c>
    </row>
    <row r="280" spans="1:8" ht="12.75">
      <c r="A280" s="18">
        <f t="shared" si="18"/>
        <v>272</v>
      </c>
      <c r="B280" s="19" t="s">
        <v>332</v>
      </c>
      <c r="C280" s="19" t="s">
        <v>339</v>
      </c>
      <c r="D280" s="18">
        <v>244</v>
      </c>
      <c r="E280" s="20" t="s">
        <v>180</v>
      </c>
      <c r="F280" s="21">
        <v>100</v>
      </c>
      <c r="G280" s="21">
        <v>100</v>
      </c>
      <c r="H280" s="2">
        <f t="shared" si="16"/>
        <v>100</v>
      </c>
    </row>
    <row r="281" spans="1:8" ht="60">
      <c r="A281" s="18">
        <f t="shared" si="18"/>
        <v>273</v>
      </c>
      <c r="B281" s="19" t="s">
        <v>332</v>
      </c>
      <c r="C281" s="19" t="s">
        <v>341</v>
      </c>
      <c r="D281" s="18"/>
      <c r="E281" s="20" t="s">
        <v>31</v>
      </c>
      <c r="F281" s="21">
        <f>F282+F286</f>
        <v>65633.7</v>
      </c>
      <c r="G281" s="21">
        <f>G282+G286</f>
        <v>65607.29999999999</v>
      </c>
      <c r="H281" s="2">
        <f t="shared" si="16"/>
        <v>99.95977676102366</v>
      </c>
    </row>
    <row r="282" spans="1:8" ht="12.75">
      <c r="A282" s="18">
        <f t="shared" si="18"/>
        <v>274</v>
      </c>
      <c r="B282" s="19" t="s">
        <v>332</v>
      </c>
      <c r="C282" s="19" t="s">
        <v>341</v>
      </c>
      <c r="D282" s="18">
        <v>110</v>
      </c>
      <c r="E282" s="20" t="s">
        <v>61</v>
      </c>
      <c r="F282" s="21">
        <f>F283+F285+F284</f>
        <v>54751</v>
      </c>
      <c r="G282" s="21">
        <f>G283+G285+G284</f>
        <v>54724.59999999999</v>
      </c>
      <c r="H282" s="2">
        <f t="shared" si="16"/>
        <v>99.9517817026173</v>
      </c>
    </row>
    <row r="283" spans="1:8" ht="12.75">
      <c r="A283" s="18">
        <f t="shared" si="18"/>
        <v>275</v>
      </c>
      <c r="B283" s="19"/>
      <c r="C283" s="19"/>
      <c r="D283" s="18">
        <v>111</v>
      </c>
      <c r="E283" s="20" t="s">
        <v>107</v>
      </c>
      <c r="F283" s="21">
        <v>42022.4</v>
      </c>
      <c r="G283" s="21">
        <v>42021.6</v>
      </c>
      <c r="H283" s="2">
        <f aca="true" t="shared" si="19" ref="H283:H343">G283/F283*100</f>
        <v>99.99809625342674</v>
      </c>
    </row>
    <row r="284" spans="1:8" ht="24">
      <c r="A284" s="18">
        <f t="shared" si="18"/>
        <v>276</v>
      </c>
      <c r="B284" s="19"/>
      <c r="C284" s="19"/>
      <c r="D284" s="18">
        <v>112</v>
      </c>
      <c r="E284" s="20" t="s">
        <v>150</v>
      </c>
      <c r="F284" s="21">
        <v>3.7</v>
      </c>
      <c r="G284" s="21">
        <v>3.7</v>
      </c>
      <c r="H284" s="2">
        <f t="shared" si="19"/>
        <v>100</v>
      </c>
    </row>
    <row r="285" spans="1:8" ht="24">
      <c r="A285" s="18">
        <f t="shared" si="18"/>
        <v>277</v>
      </c>
      <c r="B285" s="19"/>
      <c r="C285" s="19"/>
      <c r="D285" s="18">
        <v>119</v>
      </c>
      <c r="E285" s="20" t="s">
        <v>108</v>
      </c>
      <c r="F285" s="21">
        <v>12724.9</v>
      </c>
      <c r="G285" s="21">
        <v>12699.3</v>
      </c>
      <c r="H285" s="2">
        <f t="shared" si="19"/>
        <v>99.79881963708948</v>
      </c>
    </row>
    <row r="286" spans="1:8" ht="36">
      <c r="A286" s="18">
        <f t="shared" si="18"/>
        <v>278</v>
      </c>
      <c r="B286" s="19"/>
      <c r="C286" s="19"/>
      <c r="D286" s="18">
        <v>621</v>
      </c>
      <c r="E286" s="20" t="s">
        <v>45</v>
      </c>
      <c r="F286" s="21">
        <v>10882.7</v>
      </c>
      <c r="G286" s="21">
        <v>10882.7</v>
      </c>
      <c r="H286" s="2">
        <f t="shared" si="19"/>
        <v>100</v>
      </c>
    </row>
    <row r="287" spans="1:8" ht="60">
      <c r="A287" s="18">
        <f t="shared" si="18"/>
        <v>279</v>
      </c>
      <c r="B287" s="19" t="s">
        <v>332</v>
      </c>
      <c r="C287" s="19" t="s">
        <v>342</v>
      </c>
      <c r="D287" s="18"/>
      <c r="E287" s="20" t="s">
        <v>32</v>
      </c>
      <c r="F287" s="21">
        <f>F288+F291</f>
        <v>1006</v>
      </c>
      <c r="G287" s="21">
        <f>G288+G291</f>
        <v>1005.5999999999999</v>
      </c>
      <c r="H287" s="2">
        <f t="shared" si="19"/>
        <v>99.96023856858845</v>
      </c>
    </row>
    <row r="288" spans="1:8" ht="24">
      <c r="A288" s="18">
        <f t="shared" si="18"/>
        <v>280</v>
      </c>
      <c r="B288" s="19" t="s">
        <v>332</v>
      </c>
      <c r="C288" s="19" t="s">
        <v>342</v>
      </c>
      <c r="D288" s="18">
        <v>240</v>
      </c>
      <c r="E288" s="20" t="s">
        <v>13</v>
      </c>
      <c r="F288" s="21">
        <f>F289+F290</f>
        <v>822.5</v>
      </c>
      <c r="G288" s="21">
        <f>G289+G290</f>
        <v>822.0999999999999</v>
      </c>
      <c r="H288" s="2">
        <f t="shared" si="19"/>
        <v>99.95136778115501</v>
      </c>
    </row>
    <row r="289" spans="1:8" ht="24">
      <c r="A289" s="18">
        <f t="shared" si="18"/>
        <v>281</v>
      </c>
      <c r="B289" s="19"/>
      <c r="C289" s="19"/>
      <c r="D289" s="18">
        <v>242</v>
      </c>
      <c r="E289" s="20" t="s">
        <v>14</v>
      </c>
      <c r="F289" s="21">
        <v>140.9</v>
      </c>
      <c r="G289" s="21">
        <v>140.8</v>
      </c>
      <c r="H289" s="2">
        <f t="shared" si="19"/>
        <v>99.92902767920512</v>
      </c>
    </row>
    <row r="290" spans="1:8" ht="12.75">
      <c r="A290" s="18">
        <f t="shared" si="18"/>
        <v>282</v>
      </c>
      <c r="B290" s="19"/>
      <c r="C290" s="19"/>
      <c r="D290" s="18">
        <v>244</v>
      </c>
      <c r="E290" s="20" t="s">
        <v>180</v>
      </c>
      <c r="F290" s="21">
        <v>681.6</v>
      </c>
      <c r="G290" s="21">
        <v>681.3</v>
      </c>
      <c r="H290" s="2">
        <f t="shared" si="19"/>
        <v>99.95598591549295</v>
      </c>
    </row>
    <row r="291" spans="1:8" ht="36">
      <c r="A291" s="18">
        <f t="shared" si="18"/>
        <v>283</v>
      </c>
      <c r="B291" s="19"/>
      <c r="C291" s="19"/>
      <c r="D291" s="18">
        <v>621</v>
      </c>
      <c r="E291" s="20" t="s">
        <v>45</v>
      </c>
      <c r="F291" s="21">
        <v>183.5</v>
      </c>
      <c r="G291" s="21">
        <v>183.5</v>
      </c>
      <c r="H291" s="2">
        <f t="shared" si="19"/>
        <v>100</v>
      </c>
    </row>
    <row r="292" spans="1:8" ht="36">
      <c r="A292" s="14">
        <f t="shared" si="18"/>
        <v>284</v>
      </c>
      <c r="B292" s="15" t="s">
        <v>332</v>
      </c>
      <c r="C292" s="15" t="s">
        <v>343</v>
      </c>
      <c r="D292" s="14"/>
      <c r="E292" s="17" t="s">
        <v>153</v>
      </c>
      <c r="F292" s="16">
        <f>F293</f>
        <v>563.4</v>
      </c>
      <c r="G292" s="16">
        <f>G293</f>
        <v>563.1</v>
      </c>
      <c r="H292" s="4">
        <f t="shared" si="19"/>
        <v>99.94675186368478</v>
      </c>
    </row>
    <row r="293" spans="1:8" ht="12.75">
      <c r="A293" s="18">
        <f t="shared" si="18"/>
        <v>285</v>
      </c>
      <c r="B293" s="19" t="s">
        <v>332</v>
      </c>
      <c r="C293" s="19" t="s">
        <v>344</v>
      </c>
      <c r="D293" s="18"/>
      <c r="E293" s="20" t="s">
        <v>33</v>
      </c>
      <c r="F293" s="21">
        <f>F294</f>
        <v>563.4</v>
      </c>
      <c r="G293" s="21">
        <f>G294</f>
        <v>563.1</v>
      </c>
      <c r="H293" s="2">
        <f t="shared" si="19"/>
        <v>99.94675186368478</v>
      </c>
    </row>
    <row r="294" spans="1:8" ht="12.75">
      <c r="A294" s="18">
        <f t="shared" si="18"/>
        <v>286</v>
      </c>
      <c r="B294" s="19" t="s">
        <v>332</v>
      </c>
      <c r="C294" s="19" t="s">
        <v>344</v>
      </c>
      <c r="D294" s="18">
        <v>244</v>
      </c>
      <c r="E294" s="20" t="s">
        <v>180</v>
      </c>
      <c r="F294" s="21">
        <v>563.4</v>
      </c>
      <c r="G294" s="21">
        <v>563.1</v>
      </c>
      <c r="H294" s="2">
        <f t="shared" si="19"/>
        <v>99.94675186368478</v>
      </c>
    </row>
    <row r="295" spans="1:8" ht="12.75">
      <c r="A295" s="14">
        <f t="shared" si="18"/>
        <v>287</v>
      </c>
      <c r="B295" s="15" t="s">
        <v>332</v>
      </c>
      <c r="C295" s="15">
        <v>5000000000</v>
      </c>
      <c r="D295" s="14"/>
      <c r="E295" s="17" t="s">
        <v>100</v>
      </c>
      <c r="F295" s="16">
        <f>F296+F298</f>
        <v>133.2</v>
      </c>
      <c r="G295" s="16">
        <f>G296+G298</f>
        <v>133.2</v>
      </c>
      <c r="H295" s="4">
        <f t="shared" si="19"/>
        <v>100</v>
      </c>
    </row>
    <row r="296" spans="1:8" ht="36">
      <c r="A296" s="18">
        <f t="shared" si="18"/>
        <v>288</v>
      </c>
      <c r="B296" s="19" t="s">
        <v>332</v>
      </c>
      <c r="C296" s="19" t="s">
        <v>282</v>
      </c>
      <c r="D296" s="18"/>
      <c r="E296" s="20" t="s">
        <v>117</v>
      </c>
      <c r="F296" s="21">
        <f>F297</f>
        <v>120</v>
      </c>
      <c r="G296" s="21">
        <f>G297</f>
        <v>120</v>
      </c>
      <c r="H296" s="2">
        <f t="shared" si="19"/>
        <v>100</v>
      </c>
    </row>
    <row r="297" spans="1:8" ht="12.75">
      <c r="A297" s="18">
        <f t="shared" si="18"/>
        <v>289</v>
      </c>
      <c r="B297" s="19" t="s">
        <v>332</v>
      </c>
      <c r="C297" s="19" t="s">
        <v>282</v>
      </c>
      <c r="D297" s="18">
        <v>853</v>
      </c>
      <c r="E297" s="20" t="s">
        <v>15</v>
      </c>
      <c r="F297" s="21">
        <v>120</v>
      </c>
      <c r="G297" s="21">
        <v>120</v>
      </c>
      <c r="H297" s="2">
        <f t="shared" si="19"/>
        <v>100</v>
      </c>
    </row>
    <row r="298" spans="1:8" ht="36">
      <c r="A298" s="18">
        <f t="shared" si="18"/>
        <v>290</v>
      </c>
      <c r="B298" s="19" t="s">
        <v>332</v>
      </c>
      <c r="C298" s="19">
        <v>5000020810</v>
      </c>
      <c r="D298" s="18"/>
      <c r="E298" s="20" t="s">
        <v>345</v>
      </c>
      <c r="F298" s="21">
        <f>F299</f>
        <v>13.2</v>
      </c>
      <c r="G298" s="21">
        <f>G299</f>
        <v>13.2</v>
      </c>
      <c r="H298" s="2">
        <f t="shared" si="19"/>
        <v>100</v>
      </c>
    </row>
    <row r="299" spans="1:8" ht="12.75">
      <c r="A299" s="18">
        <f t="shared" si="18"/>
        <v>291</v>
      </c>
      <c r="B299" s="19" t="s">
        <v>332</v>
      </c>
      <c r="C299" s="19">
        <v>5000020810</v>
      </c>
      <c r="D299" s="18">
        <v>622</v>
      </c>
      <c r="E299" s="20" t="s">
        <v>62</v>
      </c>
      <c r="F299" s="21">
        <v>13.2</v>
      </c>
      <c r="G299" s="21">
        <v>13.2</v>
      </c>
      <c r="H299" s="2">
        <f t="shared" si="19"/>
        <v>100</v>
      </c>
    </row>
    <row r="300" spans="1:8" ht="12.75">
      <c r="A300" s="14">
        <f t="shared" si="18"/>
        <v>292</v>
      </c>
      <c r="B300" s="15" t="s">
        <v>346</v>
      </c>
      <c r="C300" s="15"/>
      <c r="D300" s="14"/>
      <c r="E300" s="17" t="s">
        <v>89</v>
      </c>
      <c r="F300" s="16">
        <f>F301+F305+F354</f>
        <v>234134.8</v>
      </c>
      <c r="G300" s="16">
        <f>G301+G305+G354</f>
        <v>231060.40000000002</v>
      </c>
      <c r="H300" s="4">
        <f t="shared" si="19"/>
        <v>98.68691027561903</v>
      </c>
    </row>
    <row r="301" spans="1:8" ht="24">
      <c r="A301" s="18">
        <f t="shared" si="18"/>
        <v>293</v>
      </c>
      <c r="B301" s="19" t="s">
        <v>346</v>
      </c>
      <c r="C301" s="19" t="s">
        <v>211</v>
      </c>
      <c r="D301" s="18"/>
      <c r="E301" s="20" t="s">
        <v>181</v>
      </c>
      <c r="F301" s="21">
        <f aca="true" t="shared" si="20" ref="F301:G303">F302</f>
        <v>4983</v>
      </c>
      <c r="G301" s="21">
        <f t="shared" si="20"/>
        <v>4983</v>
      </c>
      <c r="H301" s="2">
        <f t="shared" si="19"/>
        <v>100</v>
      </c>
    </row>
    <row r="302" spans="1:8" ht="24">
      <c r="A302" s="14">
        <f t="shared" si="18"/>
        <v>294</v>
      </c>
      <c r="B302" s="15" t="s">
        <v>346</v>
      </c>
      <c r="C302" s="15" t="s">
        <v>284</v>
      </c>
      <c r="D302" s="14"/>
      <c r="E302" s="17" t="s">
        <v>166</v>
      </c>
      <c r="F302" s="16">
        <f t="shared" si="20"/>
        <v>4983</v>
      </c>
      <c r="G302" s="16">
        <f t="shared" si="20"/>
        <v>4983</v>
      </c>
      <c r="H302" s="4">
        <f t="shared" si="19"/>
        <v>100</v>
      </c>
    </row>
    <row r="303" spans="1:8" ht="24">
      <c r="A303" s="18">
        <f t="shared" si="18"/>
        <v>295</v>
      </c>
      <c r="B303" s="19" t="s">
        <v>346</v>
      </c>
      <c r="C303" s="19" t="s">
        <v>347</v>
      </c>
      <c r="D303" s="18"/>
      <c r="E303" s="20" t="s">
        <v>196</v>
      </c>
      <c r="F303" s="21">
        <f t="shared" si="20"/>
        <v>4983</v>
      </c>
      <c r="G303" s="21">
        <f t="shared" si="20"/>
        <v>4983</v>
      </c>
      <c r="H303" s="2">
        <f t="shared" si="19"/>
        <v>100</v>
      </c>
    </row>
    <row r="304" spans="1:8" ht="12.75">
      <c r="A304" s="18">
        <f t="shared" si="18"/>
        <v>296</v>
      </c>
      <c r="B304" s="19" t="s">
        <v>346</v>
      </c>
      <c r="C304" s="19" t="s">
        <v>347</v>
      </c>
      <c r="D304" s="18">
        <v>244</v>
      </c>
      <c r="E304" s="20" t="s">
        <v>180</v>
      </c>
      <c r="F304" s="21">
        <v>4983</v>
      </c>
      <c r="G304" s="21">
        <v>4983</v>
      </c>
      <c r="H304" s="2">
        <f t="shared" si="19"/>
        <v>100</v>
      </c>
    </row>
    <row r="305" spans="1:8" ht="36">
      <c r="A305" s="18">
        <f t="shared" si="18"/>
        <v>297</v>
      </c>
      <c r="B305" s="19" t="s">
        <v>346</v>
      </c>
      <c r="C305" s="19" t="s">
        <v>333</v>
      </c>
      <c r="D305" s="18"/>
      <c r="E305" s="20" t="s">
        <v>348</v>
      </c>
      <c r="F305" s="21">
        <f>F306+F344</f>
        <v>229054.5</v>
      </c>
      <c r="G305" s="46">
        <f>G306+G344</f>
        <v>225980.10000000003</v>
      </c>
      <c r="H305" s="2">
        <f t="shared" si="19"/>
        <v>98.65778668395514</v>
      </c>
    </row>
    <row r="306" spans="1:8" ht="36">
      <c r="A306" s="14">
        <f t="shared" si="18"/>
        <v>298</v>
      </c>
      <c r="B306" s="15" t="s">
        <v>346</v>
      </c>
      <c r="C306" s="15" t="s">
        <v>349</v>
      </c>
      <c r="D306" s="18"/>
      <c r="E306" s="17" t="s">
        <v>350</v>
      </c>
      <c r="F306" s="16">
        <f>F307+F321+F326+F332+F337+F340+F342</f>
        <v>223834.4</v>
      </c>
      <c r="G306" s="16">
        <f>G307+G321+G326+G332+G337+G340+G342</f>
        <v>220760.00000000003</v>
      </c>
      <c r="H306" s="4">
        <f t="shared" si="19"/>
        <v>98.62648457967141</v>
      </c>
    </row>
    <row r="307" spans="1:8" ht="36">
      <c r="A307" s="18">
        <f t="shared" si="18"/>
        <v>299</v>
      </c>
      <c r="B307" s="19" t="s">
        <v>346</v>
      </c>
      <c r="C307" s="19" t="s">
        <v>351</v>
      </c>
      <c r="D307" s="18"/>
      <c r="E307" s="20" t="s">
        <v>34</v>
      </c>
      <c r="F307" s="21">
        <f>F308+F312+F315+F318</f>
        <v>76962.7</v>
      </c>
      <c r="G307" s="21">
        <f>G308+G312+G315+G318</f>
        <v>75942</v>
      </c>
      <c r="H307" s="2">
        <f t="shared" si="19"/>
        <v>98.67377313945586</v>
      </c>
    </row>
    <row r="308" spans="1:8" ht="12.75">
      <c r="A308" s="18">
        <f t="shared" si="18"/>
        <v>300</v>
      </c>
      <c r="B308" s="19" t="s">
        <v>346</v>
      </c>
      <c r="C308" s="19" t="s">
        <v>351</v>
      </c>
      <c r="D308" s="18">
        <v>110</v>
      </c>
      <c r="E308" s="20" t="s">
        <v>61</v>
      </c>
      <c r="F308" s="21">
        <f>F309+F310+F311</f>
        <v>30473.6</v>
      </c>
      <c r="G308" s="21">
        <f>G309+G310+G311</f>
        <v>30471.2</v>
      </c>
      <c r="H308" s="2">
        <f t="shared" si="19"/>
        <v>99.99212433056812</v>
      </c>
    </row>
    <row r="309" spans="1:8" ht="12.75">
      <c r="A309" s="18">
        <f t="shared" si="18"/>
        <v>301</v>
      </c>
      <c r="B309" s="19"/>
      <c r="C309" s="19"/>
      <c r="D309" s="18">
        <v>111</v>
      </c>
      <c r="E309" s="20" t="s">
        <v>107</v>
      </c>
      <c r="F309" s="21">
        <v>23388.8</v>
      </c>
      <c r="G309" s="21">
        <v>23388.8</v>
      </c>
      <c r="H309" s="2">
        <f t="shared" si="19"/>
        <v>100</v>
      </c>
    </row>
    <row r="310" spans="1:8" ht="24">
      <c r="A310" s="18">
        <f t="shared" si="18"/>
        <v>302</v>
      </c>
      <c r="B310" s="19"/>
      <c r="C310" s="19"/>
      <c r="D310" s="18">
        <v>112</v>
      </c>
      <c r="E310" s="20" t="s">
        <v>150</v>
      </c>
      <c r="F310" s="21">
        <v>15.6</v>
      </c>
      <c r="G310" s="21">
        <v>15.2</v>
      </c>
      <c r="H310" s="2">
        <f t="shared" si="19"/>
        <v>97.43589743589743</v>
      </c>
    </row>
    <row r="311" spans="1:8" ht="24">
      <c r="A311" s="18">
        <f t="shared" si="18"/>
        <v>303</v>
      </c>
      <c r="B311" s="19"/>
      <c r="C311" s="19"/>
      <c r="D311" s="18">
        <v>119</v>
      </c>
      <c r="E311" s="20" t="s">
        <v>108</v>
      </c>
      <c r="F311" s="21">
        <v>7069.2</v>
      </c>
      <c r="G311" s="21">
        <v>7067.2</v>
      </c>
      <c r="H311" s="2">
        <f t="shared" si="19"/>
        <v>99.97170825553103</v>
      </c>
    </row>
    <row r="312" spans="1:8" ht="24">
      <c r="A312" s="18">
        <f t="shared" si="18"/>
        <v>304</v>
      </c>
      <c r="B312" s="19"/>
      <c r="C312" s="19"/>
      <c r="D312" s="18">
        <v>240</v>
      </c>
      <c r="E312" s="20" t="s">
        <v>13</v>
      </c>
      <c r="F312" s="21">
        <f>F313+F314</f>
        <v>23391.3</v>
      </c>
      <c r="G312" s="21">
        <f>G313+G314</f>
        <v>22373.4</v>
      </c>
      <c r="H312" s="2">
        <f t="shared" si="19"/>
        <v>95.64838209077735</v>
      </c>
    </row>
    <row r="313" spans="1:8" ht="24">
      <c r="A313" s="18">
        <f t="shared" si="18"/>
        <v>305</v>
      </c>
      <c r="B313" s="19"/>
      <c r="C313" s="19"/>
      <c r="D313" s="18">
        <v>242</v>
      </c>
      <c r="E313" s="20" t="s">
        <v>14</v>
      </c>
      <c r="F313" s="21">
        <v>771.5</v>
      </c>
      <c r="G313" s="21">
        <v>764.2</v>
      </c>
      <c r="H313" s="2">
        <f t="shared" si="19"/>
        <v>99.05379131561894</v>
      </c>
    </row>
    <row r="314" spans="1:8" ht="12.75">
      <c r="A314" s="18">
        <f t="shared" si="18"/>
        <v>306</v>
      </c>
      <c r="B314" s="19"/>
      <c r="C314" s="19"/>
      <c r="D314" s="18">
        <v>244</v>
      </c>
      <c r="E314" s="20" t="s">
        <v>180</v>
      </c>
      <c r="F314" s="21">
        <v>22619.8</v>
      </c>
      <c r="G314" s="21">
        <v>21609.2</v>
      </c>
      <c r="H314" s="2">
        <f t="shared" si="19"/>
        <v>95.53223282257139</v>
      </c>
    </row>
    <row r="315" spans="1:8" ht="12.75">
      <c r="A315" s="18">
        <f t="shared" si="18"/>
        <v>307</v>
      </c>
      <c r="B315" s="19"/>
      <c r="C315" s="19"/>
      <c r="D315" s="18">
        <v>620</v>
      </c>
      <c r="E315" s="20" t="s">
        <v>44</v>
      </c>
      <c r="F315" s="21">
        <f>F316+F317</f>
        <v>20490.2</v>
      </c>
      <c r="G315" s="21">
        <f>G316+G317</f>
        <v>20490.2</v>
      </c>
      <c r="H315" s="2">
        <f t="shared" si="19"/>
        <v>100</v>
      </c>
    </row>
    <row r="316" spans="1:8" ht="36">
      <c r="A316" s="18">
        <f t="shared" si="18"/>
        <v>308</v>
      </c>
      <c r="B316" s="19"/>
      <c r="C316" s="19"/>
      <c r="D316" s="18">
        <v>621</v>
      </c>
      <c r="E316" s="20" t="s">
        <v>45</v>
      </c>
      <c r="F316" s="21">
        <v>18796.7</v>
      </c>
      <c r="G316" s="21">
        <v>18796.7</v>
      </c>
      <c r="H316" s="2">
        <f t="shared" si="19"/>
        <v>100</v>
      </c>
    </row>
    <row r="317" spans="1:8" ht="12.75">
      <c r="A317" s="18">
        <f t="shared" si="18"/>
        <v>309</v>
      </c>
      <c r="B317" s="19"/>
      <c r="C317" s="19"/>
      <c r="D317" s="18">
        <v>622</v>
      </c>
      <c r="E317" s="20" t="s">
        <v>151</v>
      </c>
      <c r="F317" s="21">
        <v>1693.5</v>
      </c>
      <c r="G317" s="21">
        <v>1693.5</v>
      </c>
      <c r="H317" s="2">
        <f t="shared" si="19"/>
        <v>100</v>
      </c>
    </row>
    <row r="318" spans="1:8" ht="12.75">
      <c r="A318" s="18">
        <f t="shared" si="18"/>
        <v>310</v>
      </c>
      <c r="B318" s="19"/>
      <c r="C318" s="19"/>
      <c r="D318" s="18">
        <v>850</v>
      </c>
      <c r="E318" s="20" t="s">
        <v>214</v>
      </c>
      <c r="F318" s="21">
        <f>F319+F320</f>
        <v>2607.6</v>
      </c>
      <c r="G318" s="21">
        <f>G319+G320</f>
        <v>2607.2</v>
      </c>
      <c r="H318" s="2">
        <f t="shared" si="19"/>
        <v>99.98466022396073</v>
      </c>
    </row>
    <row r="319" spans="1:8" ht="12.75">
      <c r="A319" s="18">
        <f t="shared" si="18"/>
        <v>311</v>
      </c>
      <c r="B319" s="19"/>
      <c r="C319" s="19"/>
      <c r="D319" s="18">
        <v>851</v>
      </c>
      <c r="E319" s="20" t="s">
        <v>46</v>
      </c>
      <c r="F319" s="21">
        <v>2536.6</v>
      </c>
      <c r="G319" s="21">
        <v>2536.2</v>
      </c>
      <c r="H319" s="2">
        <f t="shared" si="19"/>
        <v>99.98423086020657</v>
      </c>
    </row>
    <row r="320" spans="1:8" ht="12.75">
      <c r="A320" s="18">
        <f t="shared" si="18"/>
        <v>312</v>
      </c>
      <c r="B320" s="19"/>
      <c r="C320" s="19"/>
      <c r="D320" s="18">
        <v>852</v>
      </c>
      <c r="E320" s="20" t="s">
        <v>352</v>
      </c>
      <c r="F320" s="21">
        <v>71</v>
      </c>
      <c r="G320" s="21">
        <v>71</v>
      </c>
      <c r="H320" s="2">
        <f t="shared" si="19"/>
        <v>100</v>
      </c>
    </row>
    <row r="321" spans="1:8" ht="48">
      <c r="A321" s="18">
        <f t="shared" si="18"/>
        <v>313</v>
      </c>
      <c r="B321" s="19" t="s">
        <v>346</v>
      </c>
      <c r="C321" s="19" t="s">
        <v>353</v>
      </c>
      <c r="D321" s="18"/>
      <c r="E321" s="20" t="s">
        <v>197</v>
      </c>
      <c r="F321" s="21">
        <f>F322+F325</f>
        <v>2830.8</v>
      </c>
      <c r="G321" s="21">
        <f>G322+G325</f>
        <v>2788.1</v>
      </c>
      <c r="H321" s="2">
        <f t="shared" si="19"/>
        <v>98.4915924826904</v>
      </c>
    </row>
    <row r="322" spans="1:8" ht="24">
      <c r="A322" s="18">
        <f t="shared" si="18"/>
        <v>314</v>
      </c>
      <c r="B322" s="19" t="s">
        <v>346</v>
      </c>
      <c r="C322" s="19" t="s">
        <v>353</v>
      </c>
      <c r="D322" s="18">
        <v>240</v>
      </c>
      <c r="E322" s="20" t="s">
        <v>96</v>
      </c>
      <c r="F322" s="21">
        <f>F323+F324</f>
        <v>1611.3</v>
      </c>
      <c r="G322" s="21">
        <f>G323+G324</f>
        <v>1568.6</v>
      </c>
      <c r="H322" s="2">
        <f t="shared" si="19"/>
        <v>97.34996586607087</v>
      </c>
    </row>
    <row r="323" spans="1:8" ht="24">
      <c r="A323" s="18">
        <f t="shared" si="18"/>
        <v>315</v>
      </c>
      <c r="B323" s="19"/>
      <c r="C323" s="19"/>
      <c r="D323" s="18">
        <v>243</v>
      </c>
      <c r="E323" s="20" t="s">
        <v>43</v>
      </c>
      <c r="F323" s="21">
        <v>554.7</v>
      </c>
      <c r="G323" s="21">
        <v>512</v>
      </c>
      <c r="H323" s="2">
        <f t="shared" si="19"/>
        <v>92.30214530376779</v>
      </c>
    </row>
    <row r="324" spans="1:8" ht="12.75">
      <c r="A324" s="18">
        <f t="shared" si="18"/>
        <v>316</v>
      </c>
      <c r="B324" s="19"/>
      <c r="C324" s="19"/>
      <c r="D324" s="18">
        <v>244</v>
      </c>
      <c r="E324" s="20" t="s">
        <v>180</v>
      </c>
      <c r="F324" s="21">
        <v>1056.6</v>
      </c>
      <c r="G324" s="21">
        <v>1056.6</v>
      </c>
      <c r="H324" s="2">
        <f t="shared" si="19"/>
        <v>100</v>
      </c>
    </row>
    <row r="325" spans="1:8" ht="12.75">
      <c r="A325" s="18">
        <f t="shared" si="18"/>
        <v>317</v>
      </c>
      <c r="B325" s="19"/>
      <c r="C325" s="19"/>
      <c r="D325" s="18">
        <v>622</v>
      </c>
      <c r="E325" s="20" t="s">
        <v>151</v>
      </c>
      <c r="F325" s="21">
        <v>1219.5</v>
      </c>
      <c r="G325" s="21">
        <v>1219.5</v>
      </c>
      <c r="H325" s="2">
        <f t="shared" si="19"/>
        <v>100</v>
      </c>
    </row>
    <row r="326" spans="1:8" ht="84">
      <c r="A326" s="18">
        <f t="shared" si="18"/>
        <v>318</v>
      </c>
      <c r="B326" s="19" t="s">
        <v>346</v>
      </c>
      <c r="C326" s="19" t="s">
        <v>354</v>
      </c>
      <c r="D326" s="18"/>
      <c r="E326" s="20" t="s">
        <v>35</v>
      </c>
      <c r="F326" s="21">
        <f>F327+F331</f>
        <v>125422.99999999999</v>
      </c>
      <c r="G326" s="21">
        <f>G327+G331</f>
        <v>125395.5</v>
      </c>
      <c r="H326" s="2">
        <f t="shared" si="19"/>
        <v>99.97807419691765</v>
      </c>
    </row>
    <row r="327" spans="1:8" ht="12.75">
      <c r="A327" s="18">
        <f t="shared" si="18"/>
        <v>319</v>
      </c>
      <c r="B327" s="19" t="s">
        <v>346</v>
      </c>
      <c r="C327" s="19" t="s">
        <v>354</v>
      </c>
      <c r="D327" s="18">
        <v>110</v>
      </c>
      <c r="E327" s="20" t="s">
        <v>61</v>
      </c>
      <c r="F327" s="21">
        <f>F328+F330+F329</f>
        <v>76999.49999999999</v>
      </c>
      <c r="G327" s="21">
        <f>G328+G330+G329</f>
        <v>76972</v>
      </c>
      <c r="H327" s="2">
        <f t="shared" si="19"/>
        <v>99.96428548237328</v>
      </c>
    </row>
    <row r="328" spans="1:8" ht="12.75">
      <c r="A328" s="18">
        <f t="shared" si="18"/>
        <v>320</v>
      </c>
      <c r="B328" s="19"/>
      <c r="C328" s="19"/>
      <c r="D328" s="18">
        <v>111</v>
      </c>
      <c r="E328" s="20" t="s">
        <v>107</v>
      </c>
      <c r="F328" s="21">
        <v>59138.7</v>
      </c>
      <c r="G328" s="21">
        <v>59134.4</v>
      </c>
      <c r="H328" s="2">
        <f t="shared" si="19"/>
        <v>99.99272895751852</v>
      </c>
    </row>
    <row r="329" spans="1:8" ht="24">
      <c r="A329" s="18">
        <f t="shared" si="18"/>
        <v>321</v>
      </c>
      <c r="B329" s="19"/>
      <c r="C329" s="19"/>
      <c r="D329" s="18">
        <v>112</v>
      </c>
      <c r="E329" s="20" t="s">
        <v>150</v>
      </c>
      <c r="F329" s="21">
        <f>1+0.7</f>
        <v>1.7</v>
      </c>
      <c r="G329" s="21">
        <v>1.1</v>
      </c>
      <c r="H329" s="2">
        <f t="shared" si="19"/>
        <v>64.70588235294117</v>
      </c>
    </row>
    <row r="330" spans="1:8" ht="24">
      <c r="A330" s="18">
        <f t="shared" si="18"/>
        <v>322</v>
      </c>
      <c r="B330" s="19"/>
      <c r="C330" s="19"/>
      <c r="D330" s="18">
        <v>119</v>
      </c>
      <c r="E330" s="20" t="s">
        <v>108</v>
      </c>
      <c r="F330" s="21">
        <v>17859.1</v>
      </c>
      <c r="G330" s="21">
        <v>17836.5</v>
      </c>
      <c r="H330" s="2">
        <f t="shared" si="19"/>
        <v>99.87345386945591</v>
      </c>
    </row>
    <row r="331" spans="1:8" ht="36">
      <c r="A331" s="18">
        <f aca="true" t="shared" si="21" ref="A331:A394">A330+1</f>
        <v>323</v>
      </c>
      <c r="B331" s="19"/>
      <c r="C331" s="19"/>
      <c r="D331" s="18">
        <v>621</v>
      </c>
      <c r="E331" s="20" t="s">
        <v>45</v>
      </c>
      <c r="F331" s="21">
        <v>48423.5</v>
      </c>
      <c r="G331" s="21">
        <v>48423.5</v>
      </c>
      <c r="H331" s="2">
        <f t="shared" si="19"/>
        <v>100</v>
      </c>
    </row>
    <row r="332" spans="1:8" ht="96">
      <c r="A332" s="18">
        <f t="shared" si="21"/>
        <v>324</v>
      </c>
      <c r="B332" s="19" t="s">
        <v>346</v>
      </c>
      <c r="C332" s="19" t="s">
        <v>355</v>
      </c>
      <c r="D332" s="18"/>
      <c r="E332" s="20" t="s">
        <v>36</v>
      </c>
      <c r="F332" s="21">
        <f>F333+F336</f>
        <v>5297</v>
      </c>
      <c r="G332" s="21">
        <f>G333+G336</f>
        <v>5292.2</v>
      </c>
      <c r="H332" s="2">
        <f t="shared" si="19"/>
        <v>99.90938266943553</v>
      </c>
    </row>
    <row r="333" spans="1:8" ht="24">
      <c r="A333" s="18">
        <f t="shared" si="21"/>
        <v>325</v>
      </c>
      <c r="B333" s="19" t="s">
        <v>346</v>
      </c>
      <c r="C333" s="19" t="s">
        <v>355</v>
      </c>
      <c r="D333" s="18">
        <v>240</v>
      </c>
      <c r="E333" s="20" t="s">
        <v>13</v>
      </c>
      <c r="F333" s="21">
        <f>F334+F335</f>
        <v>2533.3</v>
      </c>
      <c r="G333" s="21">
        <f>G334+G335</f>
        <v>2528.5</v>
      </c>
      <c r="H333" s="2">
        <f t="shared" si="19"/>
        <v>99.81052382268187</v>
      </c>
    </row>
    <row r="334" spans="1:8" ht="24">
      <c r="A334" s="18">
        <f t="shared" si="21"/>
        <v>326</v>
      </c>
      <c r="B334" s="19"/>
      <c r="C334" s="19"/>
      <c r="D334" s="18">
        <v>242</v>
      </c>
      <c r="E334" s="20" t="s">
        <v>14</v>
      </c>
      <c r="F334" s="21">
        <v>981.6</v>
      </c>
      <c r="G334" s="21">
        <v>977</v>
      </c>
      <c r="H334" s="2">
        <f t="shared" si="19"/>
        <v>99.53137734311328</v>
      </c>
    </row>
    <row r="335" spans="1:8" ht="12.75">
      <c r="A335" s="18">
        <f t="shared" si="21"/>
        <v>327</v>
      </c>
      <c r="B335" s="19"/>
      <c r="C335" s="19"/>
      <c r="D335" s="18">
        <v>244</v>
      </c>
      <c r="E335" s="20" t="s">
        <v>180</v>
      </c>
      <c r="F335" s="21">
        <v>1551.7</v>
      </c>
      <c r="G335" s="21">
        <v>1551.5</v>
      </c>
      <c r="H335" s="2">
        <f t="shared" si="19"/>
        <v>99.98711091061416</v>
      </c>
    </row>
    <row r="336" spans="1:8" ht="36">
      <c r="A336" s="18">
        <f t="shared" si="21"/>
        <v>328</v>
      </c>
      <c r="B336" s="19"/>
      <c r="C336" s="19"/>
      <c r="D336" s="18">
        <v>621</v>
      </c>
      <c r="E336" s="20" t="s">
        <v>45</v>
      </c>
      <c r="F336" s="21">
        <v>2763.7</v>
      </c>
      <c r="G336" s="21">
        <v>2763.7</v>
      </c>
      <c r="H336" s="2">
        <f t="shared" si="19"/>
        <v>100</v>
      </c>
    </row>
    <row r="337" spans="1:8" ht="24">
      <c r="A337" s="18">
        <f t="shared" si="21"/>
        <v>329</v>
      </c>
      <c r="B337" s="19" t="s">
        <v>346</v>
      </c>
      <c r="C337" s="19" t="s">
        <v>356</v>
      </c>
      <c r="D337" s="18"/>
      <c r="E337" s="20" t="s">
        <v>357</v>
      </c>
      <c r="F337" s="21">
        <f>F338+F339</f>
        <v>11558</v>
      </c>
      <c r="G337" s="21">
        <f>G338+G339</f>
        <v>11342.2</v>
      </c>
      <c r="H337" s="2">
        <f t="shared" si="19"/>
        <v>98.13289496452674</v>
      </c>
    </row>
    <row r="338" spans="1:8" ht="12.75">
      <c r="A338" s="18">
        <f t="shared" si="21"/>
        <v>330</v>
      </c>
      <c r="B338" s="19" t="s">
        <v>346</v>
      </c>
      <c r="C338" s="19" t="s">
        <v>356</v>
      </c>
      <c r="D338" s="18">
        <v>244</v>
      </c>
      <c r="E338" s="20" t="s">
        <v>180</v>
      </c>
      <c r="F338" s="21">
        <v>5989.2</v>
      </c>
      <c r="G338" s="21">
        <v>5773.4</v>
      </c>
      <c r="H338" s="2">
        <f t="shared" si="19"/>
        <v>96.39684765911974</v>
      </c>
    </row>
    <row r="339" spans="1:8" ht="12.75">
      <c r="A339" s="18">
        <f t="shared" si="21"/>
        <v>331</v>
      </c>
      <c r="B339" s="19"/>
      <c r="C339" s="19"/>
      <c r="D339" s="18">
        <v>622</v>
      </c>
      <c r="E339" s="20" t="s">
        <v>151</v>
      </c>
      <c r="F339" s="21">
        <v>5568.8</v>
      </c>
      <c r="G339" s="21">
        <v>5568.8</v>
      </c>
      <c r="H339" s="2">
        <f t="shared" si="19"/>
        <v>100</v>
      </c>
    </row>
    <row r="340" spans="1:8" ht="12.75">
      <c r="A340" s="18">
        <f t="shared" si="21"/>
        <v>332</v>
      </c>
      <c r="B340" s="34" t="s">
        <v>346</v>
      </c>
      <c r="C340" s="19" t="s">
        <v>358</v>
      </c>
      <c r="D340" s="18"/>
      <c r="E340" s="20" t="s">
        <v>359</v>
      </c>
      <c r="F340" s="35">
        <f>F341</f>
        <v>1151.5</v>
      </c>
      <c r="G340" s="35">
        <f>G341</f>
        <v>0</v>
      </c>
      <c r="H340" s="2">
        <f t="shared" si="19"/>
        <v>0</v>
      </c>
    </row>
    <row r="341" spans="1:8" ht="24">
      <c r="A341" s="18">
        <f t="shared" si="21"/>
        <v>333</v>
      </c>
      <c r="B341" s="34" t="s">
        <v>346</v>
      </c>
      <c r="C341" s="19" t="s">
        <v>358</v>
      </c>
      <c r="D341" s="18">
        <v>243</v>
      </c>
      <c r="E341" s="20" t="s">
        <v>43</v>
      </c>
      <c r="F341" s="35">
        <v>1151.5</v>
      </c>
      <c r="G341" s="35">
        <v>0</v>
      </c>
      <c r="H341" s="2">
        <f t="shared" si="19"/>
        <v>0</v>
      </c>
    </row>
    <row r="342" spans="1:8" ht="12.75">
      <c r="A342" s="18">
        <f t="shared" si="21"/>
        <v>334</v>
      </c>
      <c r="B342" s="34" t="s">
        <v>346</v>
      </c>
      <c r="C342" s="19" t="s">
        <v>360</v>
      </c>
      <c r="D342" s="18"/>
      <c r="E342" s="20" t="s">
        <v>359</v>
      </c>
      <c r="F342" s="35">
        <f>F343</f>
        <v>611.4</v>
      </c>
      <c r="G342" s="35">
        <f>G343</f>
        <v>0</v>
      </c>
      <c r="H342" s="2">
        <f t="shared" si="19"/>
        <v>0</v>
      </c>
    </row>
    <row r="343" spans="1:8" ht="24">
      <c r="A343" s="18">
        <f t="shared" si="21"/>
        <v>335</v>
      </c>
      <c r="B343" s="34" t="s">
        <v>346</v>
      </c>
      <c r="C343" s="19" t="s">
        <v>360</v>
      </c>
      <c r="D343" s="18">
        <v>243</v>
      </c>
      <c r="E343" s="20" t="s">
        <v>43</v>
      </c>
      <c r="F343" s="35">
        <v>611.4</v>
      </c>
      <c r="G343" s="35">
        <v>0</v>
      </c>
      <c r="H343" s="2">
        <f t="shared" si="19"/>
        <v>0</v>
      </c>
    </row>
    <row r="344" spans="1:8" ht="36">
      <c r="A344" s="14">
        <f t="shared" si="21"/>
        <v>336</v>
      </c>
      <c r="B344" s="36" t="s">
        <v>346</v>
      </c>
      <c r="C344" s="15" t="s">
        <v>343</v>
      </c>
      <c r="D344" s="14"/>
      <c r="E344" s="17" t="s">
        <v>153</v>
      </c>
      <c r="F344" s="37">
        <f>F345+F348+F351</f>
        <v>5220.1</v>
      </c>
      <c r="G344" s="37">
        <f>G345+G348+G351</f>
        <v>5220.1</v>
      </c>
      <c r="H344" s="2">
        <f aca="true" t="shared" si="22" ref="H344:H405">G344/F344*100</f>
        <v>100</v>
      </c>
    </row>
    <row r="345" spans="1:8" ht="24">
      <c r="A345" s="18">
        <f t="shared" si="21"/>
        <v>337</v>
      </c>
      <c r="B345" s="34" t="s">
        <v>346</v>
      </c>
      <c r="C345" s="19" t="s">
        <v>361</v>
      </c>
      <c r="D345" s="18"/>
      <c r="E345" s="20" t="s">
        <v>362</v>
      </c>
      <c r="F345" s="35">
        <f>F346+F347</f>
        <v>679.1</v>
      </c>
      <c r="G345" s="35">
        <f>G346+G347</f>
        <v>679.1</v>
      </c>
      <c r="H345" s="2">
        <f t="shared" si="22"/>
        <v>100</v>
      </c>
    </row>
    <row r="346" spans="1:8" ht="12.75">
      <c r="A346" s="18">
        <f t="shared" si="21"/>
        <v>338</v>
      </c>
      <c r="B346" s="34" t="s">
        <v>346</v>
      </c>
      <c r="C346" s="19" t="s">
        <v>361</v>
      </c>
      <c r="D346" s="18">
        <v>244</v>
      </c>
      <c r="E346" s="20" t="s">
        <v>180</v>
      </c>
      <c r="F346" s="35">
        <v>339.6</v>
      </c>
      <c r="G346" s="35">
        <v>339.6</v>
      </c>
      <c r="H346" s="2">
        <f t="shared" si="22"/>
        <v>100</v>
      </c>
    </row>
    <row r="347" spans="1:8" ht="12.75">
      <c r="A347" s="18">
        <f t="shared" si="21"/>
        <v>339</v>
      </c>
      <c r="B347" s="34"/>
      <c r="C347" s="19"/>
      <c r="D347" s="18">
        <v>622</v>
      </c>
      <c r="E347" s="20" t="s">
        <v>62</v>
      </c>
      <c r="F347" s="35">
        <v>339.5</v>
      </c>
      <c r="G347" s="35">
        <v>339.5</v>
      </c>
      <c r="H347" s="2">
        <f t="shared" si="22"/>
        <v>100</v>
      </c>
    </row>
    <row r="348" spans="1:8" ht="24">
      <c r="A348" s="18">
        <f t="shared" si="21"/>
        <v>340</v>
      </c>
      <c r="B348" s="34" t="s">
        <v>346</v>
      </c>
      <c r="C348" s="19" t="s">
        <v>363</v>
      </c>
      <c r="D348" s="18"/>
      <c r="E348" s="20" t="s">
        <v>362</v>
      </c>
      <c r="F348" s="35">
        <f>F349+F350</f>
        <v>3541</v>
      </c>
      <c r="G348" s="35">
        <f>G349+G350</f>
        <v>3541</v>
      </c>
      <c r="H348" s="2">
        <f t="shared" si="22"/>
        <v>100</v>
      </c>
    </row>
    <row r="349" spans="1:8" ht="12.75">
      <c r="A349" s="18">
        <f t="shared" si="21"/>
        <v>341</v>
      </c>
      <c r="B349" s="34" t="s">
        <v>346</v>
      </c>
      <c r="C349" s="19" t="s">
        <v>363</v>
      </c>
      <c r="D349" s="18">
        <v>244</v>
      </c>
      <c r="E349" s="20" t="s">
        <v>180</v>
      </c>
      <c r="F349" s="35">
        <v>1770.5</v>
      </c>
      <c r="G349" s="35">
        <v>1770.5</v>
      </c>
      <c r="H349" s="2">
        <f t="shared" si="22"/>
        <v>100</v>
      </c>
    </row>
    <row r="350" spans="1:8" ht="12.75">
      <c r="A350" s="18">
        <f t="shared" si="21"/>
        <v>342</v>
      </c>
      <c r="B350" s="34"/>
      <c r="C350" s="19"/>
      <c r="D350" s="18">
        <v>622</v>
      </c>
      <c r="E350" s="20" t="s">
        <v>62</v>
      </c>
      <c r="F350" s="35">
        <v>1770.5</v>
      </c>
      <c r="G350" s="35">
        <v>1770.5</v>
      </c>
      <c r="H350" s="2">
        <f t="shared" si="22"/>
        <v>100</v>
      </c>
    </row>
    <row r="351" spans="1:8" ht="24">
      <c r="A351" s="18">
        <f t="shared" si="21"/>
        <v>343</v>
      </c>
      <c r="B351" s="34" t="s">
        <v>346</v>
      </c>
      <c r="C351" s="19" t="s">
        <v>364</v>
      </c>
      <c r="D351" s="18"/>
      <c r="E351" s="20" t="s">
        <v>362</v>
      </c>
      <c r="F351" s="35">
        <f>F352+F353</f>
        <v>1000</v>
      </c>
      <c r="G351" s="35">
        <f>G352+G353</f>
        <v>1000</v>
      </c>
      <c r="H351" s="2">
        <f t="shared" si="22"/>
        <v>100</v>
      </c>
    </row>
    <row r="352" spans="1:8" ht="12.75">
      <c r="A352" s="18">
        <f t="shared" si="21"/>
        <v>344</v>
      </c>
      <c r="B352" s="34" t="s">
        <v>346</v>
      </c>
      <c r="C352" s="19" t="s">
        <v>364</v>
      </c>
      <c r="D352" s="18">
        <v>244</v>
      </c>
      <c r="E352" s="20" t="s">
        <v>180</v>
      </c>
      <c r="F352" s="35">
        <v>500</v>
      </c>
      <c r="G352" s="35">
        <v>500</v>
      </c>
      <c r="H352" s="2">
        <f t="shared" si="22"/>
        <v>100</v>
      </c>
    </row>
    <row r="353" spans="1:8" ht="12.75">
      <c r="A353" s="18">
        <f t="shared" si="21"/>
        <v>345</v>
      </c>
      <c r="B353" s="34"/>
      <c r="C353" s="19"/>
      <c r="D353" s="18">
        <v>622</v>
      </c>
      <c r="E353" s="20" t="s">
        <v>62</v>
      </c>
      <c r="F353" s="35">
        <v>500</v>
      </c>
      <c r="G353" s="35">
        <v>500</v>
      </c>
      <c r="H353" s="2">
        <f t="shared" si="22"/>
        <v>100</v>
      </c>
    </row>
    <row r="354" spans="1:8" ht="12.75">
      <c r="A354" s="14">
        <f t="shared" si="21"/>
        <v>346</v>
      </c>
      <c r="B354" s="36" t="s">
        <v>346</v>
      </c>
      <c r="C354" s="15">
        <v>5000000000</v>
      </c>
      <c r="D354" s="14"/>
      <c r="E354" s="17" t="s">
        <v>100</v>
      </c>
      <c r="F354" s="37">
        <f>F355</f>
        <v>97.3</v>
      </c>
      <c r="G354" s="37">
        <f>G355</f>
        <v>97.3</v>
      </c>
      <c r="H354" s="4">
        <f t="shared" si="22"/>
        <v>100</v>
      </c>
    </row>
    <row r="355" spans="1:8" ht="36">
      <c r="A355" s="18">
        <f t="shared" si="21"/>
        <v>347</v>
      </c>
      <c r="B355" s="34" t="s">
        <v>346</v>
      </c>
      <c r="C355" s="19" t="s">
        <v>282</v>
      </c>
      <c r="D355" s="18"/>
      <c r="E355" s="20" t="s">
        <v>117</v>
      </c>
      <c r="F355" s="35">
        <f>F356+F357</f>
        <v>97.3</v>
      </c>
      <c r="G355" s="35">
        <f>G356+G357</f>
        <v>97.3</v>
      </c>
      <c r="H355" s="2">
        <f t="shared" si="22"/>
        <v>100</v>
      </c>
    </row>
    <row r="356" spans="1:8" ht="24">
      <c r="A356" s="18">
        <f t="shared" si="21"/>
        <v>348</v>
      </c>
      <c r="B356" s="34" t="s">
        <v>346</v>
      </c>
      <c r="C356" s="19" t="s">
        <v>282</v>
      </c>
      <c r="D356" s="18">
        <v>831</v>
      </c>
      <c r="E356" s="20" t="s">
        <v>138</v>
      </c>
      <c r="F356" s="35">
        <v>7.3</v>
      </c>
      <c r="G356" s="35">
        <v>7.3</v>
      </c>
      <c r="H356" s="2">
        <f t="shared" si="22"/>
        <v>100</v>
      </c>
    </row>
    <row r="357" spans="1:8" ht="12.75">
      <c r="A357" s="18">
        <f t="shared" si="21"/>
        <v>349</v>
      </c>
      <c r="B357" s="34"/>
      <c r="C357" s="38"/>
      <c r="D357" s="39">
        <v>853</v>
      </c>
      <c r="E357" s="40" t="s">
        <v>15</v>
      </c>
      <c r="F357" s="35">
        <v>90</v>
      </c>
      <c r="G357" s="35">
        <v>90</v>
      </c>
      <c r="H357" s="2">
        <f t="shared" si="22"/>
        <v>100</v>
      </c>
    </row>
    <row r="358" spans="1:8" ht="12.75">
      <c r="A358" s="14">
        <f t="shared" si="21"/>
        <v>350</v>
      </c>
      <c r="B358" s="15" t="s">
        <v>365</v>
      </c>
      <c r="C358" s="41"/>
      <c r="D358" s="42"/>
      <c r="E358" s="43" t="s">
        <v>154</v>
      </c>
      <c r="F358" s="16">
        <f aca="true" t="shared" si="23" ref="F358:G360">F359</f>
        <v>16933.699999999997</v>
      </c>
      <c r="G358" s="16">
        <f t="shared" si="23"/>
        <v>16921.199999999997</v>
      </c>
      <c r="H358" s="4">
        <f t="shared" si="22"/>
        <v>99.9261827007683</v>
      </c>
    </row>
    <row r="359" spans="1:8" ht="36">
      <c r="A359" s="18">
        <f t="shared" si="21"/>
        <v>351</v>
      </c>
      <c r="B359" s="19" t="s">
        <v>365</v>
      </c>
      <c r="C359" s="19" t="s">
        <v>333</v>
      </c>
      <c r="D359" s="18"/>
      <c r="E359" s="20" t="s">
        <v>348</v>
      </c>
      <c r="F359" s="21">
        <f>F360+F372</f>
        <v>16933.699999999997</v>
      </c>
      <c r="G359" s="21">
        <f>G360+G372</f>
        <v>16921.199999999997</v>
      </c>
      <c r="H359" s="2">
        <f t="shared" si="22"/>
        <v>99.9261827007683</v>
      </c>
    </row>
    <row r="360" spans="1:8" ht="36">
      <c r="A360" s="14">
        <f t="shared" si="21"/>
        <v>352</v>
      </c>
      <c r="B360" s="15" t="s">
        <v>365</v>
      </c>
      <c r="C360" s="15" t="s">
        <v>366</v>
      </c>
      <c r="D360" s="14"/>
      <c r="E360" s="17" t="s">
        <v>155</v>
      </c>
      <c r="F360" s="16">
        <f t="shared" si="23"/>
        <v>16888.899999999998</v>
      </c>
      <c r="G360" s="16">
        <f t="shared" si="23"/>
        <v>16876.399999999998</v>
      </c>
      <c r="H360" s="4">
        <f t="shared" si="22"/>
        <v>99.9259868907981</v>
      </c>
    </row>
    <row r="361" spans="1:8" ht="24">
      <c r="A361" s="18">
        <f t="shared" si="21"/>
        <v>353</v>
      </c>
      <c r="B361" s="19" t="s">
        <v>365</v>
      </c>
      <c r="C361" s="19" t="s">
        <v>367</v>
      </c>
      <c r="D361" s="18"/>
      <c r="E361" s="20" t="s">
        <v>37</v>
      </c>
      <c r="F361" s="21">
        <f>F362+F366+F371+F370</f>
        <v>16888.899999999998</v>
      </c>
      <c r="G361" s="21">
        <f>G362+G366+G371+G370</f>
        <v>16876.399999999998</v>
      </c>
      <c r="H361" s="2">
        <f t="shared" si="22"/>
        <v>99.9259868907981</v>
      </c>
    </row>
    <row r="362" spans="1:8" ht="12.75">
      <c r="A362" s="18">
        <f t="shared" si="21"/>
        <v>354</v>
      </c>
      <c r="B362" s="19" t="s">
        <v>365</v>
      </c>
      <c r="C362" s="19" t="s">
        <v>367</v>
      </c>
      <c r="D362" s="18">
        <v>110</v>
      </c>
      <c r="E362" s="20" t="s">
        <v>61</v>
      </c>
      <c r="F362" s="21">
        <f>F363+F364+F365</f>
        <v>13104.899999999998</v>
      </c>
      <c r="G362" s="21">
        <f>G363+G364+G365</f>
        <v>13104.199999999999</v>
      </c>
      <c r="H362" s="2">
        <f t="shared" si="22"/>
        <v>99.99465848652032</v>
      </c>
    </row>
    <row r="363" spans="1:8" ht="12.75">
      <c r="A363" s="18">
        <f t="shared" si="21"/>
        <v>355</v>
      </c>
      <c r="B363" s="19"/>
      <c r="C363" s="19"/>
      <c r="D363" s="18">
        <v>111</v>
      </c>
      <c r="E363" s="20" t="s">
        <v>107</v>
      </c>
      <c r="F363" s="21">
        <v>10065.4</v>
      </c>
      <c r="G363" s="21">
        <v>10065.3</v>
      </c>
      <c r="H363" s="2">
        <f t="shared" si="22"/>
        <v>99.9990064975063</v>
      </c>
    </row>
    <row r="364" spans="1:8" ht="24">
      <c r="A364" s="18">
        <f t="shared" si="21"/>
        <v>356</v>
      </c>
      <c r="B364" s="19"/>
      <c r="C364" s="19"/>
      <c r="D364" s="18">
        <v>112</v>
      </c>
      <c r="E364" s="20" t="s">
        <v>116</v>
      </c>
      <c r="F364" s="21">
        <v>0.8</v>
      </c>
      <c r="G364" s="21">
        <v>0.8</v>
      </c>
      <c r="H364" s="2">
        <f t="shared" si="22"/>
        <v>100</v>
      </c>
    </row>
    <row r="365" spans="1:8" ht="24">
      <c r="A365" s="18">
        <f t="shared" si="21"/>
        <v>357</v>
      </c>
      <c r="B365" s="19"/>
      <c r="C365" s="19"/>
      <c r="D365" s="18">
        <v>119</v>
      </c>
      <c r="E365" s="20" t="s">
        <v>108</v>
      </c>
      <c r="F365" s="21">
        <v>3038.7</v>
      </c>
      <c r="G365" s="21">
        <v>3038.1</v>
      </c>
      <c r="H365" s="2">
        <f t="shared" si="22"/>
        <v>99.98025471418698</v>
      </c>
    </row>
    <row r="366" spans="1:8" ht="24">
      <c r="A366" s="18">
        <f t="shared" si="21"/>
        <v>358</v>
      </c>
      <c r="B366" s="19"/>
      <c r="C366" s="19"/>
      <c r="D366" s="18">
        <v>240</v>
      </c>
      <c r="E366" s="20" t="s">
        <v>13</v>
      </c>
      <c r="F366" s="21">
        <f>F367+F368</f>
        <v>1139.3</v>
      </c>
      <c r="G366" s="21">
        <f>G367+G368</f>
        <v>1127.5</v>
      </c>
      <c r="H366" s="2">
        <f t="shared" si="22"/>
        <v>98.96427631001492</v>
      </c>
    </row>
    <row r="367" spans="1:8" ht="24">
      <c r="A367" s="18">
        <f t="shared" si="21"/>
        <v>359</v>
      </c>
      <c r="B367" s="19"/>
      <c r="C367" s="19"/>
      <c r="D367" s="18">
        <v>242</v>
      </c>
      <c r="E367" s="20" t="s">
        <v>14</v>
      </c>
      <c r="F367" s="21">
        <v>165.6</v>
      </c>
      <c r="G367" s="21">
        <v>163</v>
      </c>
      <c r="H367" s="2">
        <f t="shared" si="22"/>
        <v>98.42995169082126</v>
      </c>
    </row>
    <row r="368" spans="1:8" ht="12.75">
      <c r="A368" s="18">
        <f t="shared" si="21"/>
        <v>360</v>
      </c>
      <c r="B368" s="19"/>
      <c r="C368" s="19"/>
      <c r="D368" s="18">
        <v>244</v>
      </c>
      <c r="E368" s="20" t="s">
        <v>180</v>
      </c>
      <c r="F368" s="21">
        <v>973.7</v>
      </c>
      <c r="G368" s="21">
        <v>964.5</v>
      </c>
      <c r="H368" s="2">
        <f t="shared" si="22"/>
        <v>99.05515045701961</v>
      </c>
    </row>
    <row r="369" spans="1:8" ht="12.75">
      <c r="A369" s="18">
        <f t="shared" si="21"/>
        <v>361</v>
      </c>
      <c r="B369" s="19"/>
      <c r="C369" s="19"/>
      <c r="D369" s="18">
        <v>610</v>
      </c>
      <c r="E369" s="44" t="s">
        <v>198</v>
      </c>
      <c r="F369" s="21">
        <f>F370</f>
        <v>2617.9</v>
      </c>
      <c r="G369" s="21">
        <f>G370</f>
        <v>2617.9</v>
      </c>
      <c r="H369" s="2">
        <f t="shared" si="22"/>
        <v>100</v>
      </c>
    </row>
    <row r="370" spans="1:8" ht="12.75">
      <c r="A370" s="18">
        <f t="shared" si="21"/>
        <v>362</v>
      </c>
      <c r="B370" s="19"/>
      <c r="C370" s="19"/>
      <c r="D370" s="18">
        <v>612</v>
      </c>
      <c r="E370" s="20" t="s">
        <v>119</v>
      </c>
      <c r="F370" s="21">
        <v>2617.9</v>
      </c>
      <c r="G370" s="21">
        <v>2617.9</v>
      </c>
      <c r="H370" s="2">
        <f t="shared" si="22"/>
        <v>100</v>
      </c>
    </row>
    <row r="371" spans="1:8" ht="12.75">
      <c r="A371" s="18">
        <f t="shared" si="21"/>
        <v>363</v>
      </c>
      <c r="B371" s="19"/>
      <c r="C371" s="19"/>
      <c r="D371" s="18">
        <v>851</v>
      </c>
      <c r="E371" s="20" t="s">
        <v>46</v>
      </c>
      <c r="F371" s="21">
        <v>26.8</v>
      </c>
      <c r="G371" s="21">
        <v>26.8</v>
      </c>
      <c r="H371" s="2">
        <f t="shared" si="22"/>
        <v>100</v>
      </c>
    </row>
    <row r="372" spans="1:8" ht="36">
      <c r="A372" s="14">
        <f t="shared" si="21"/>
        <v>364</v>
      </c>
      <c r="B372" s="15" t="s">
        <v>365</v>
      </c>
      <c r="C372" s="15" t="s">
        <v>343</v>
      </c>
      <c r="D372" s="14"/>
      <c r="E372" s="17" t="s">
        <v>368</v>
      </c>
      <c r="F372" s="16">
        <f>F373</f>
        <v>44.8</v>
      </c>
      <c r="G372" s="16">
        <f>G373</f>
        <v>44.8</v>
      </c>
      <c r="H372" s="4">
        <f t="shared" si="22"/>
        <v>100</v>
      </c>
    </row>
    <row r="373" spans="1:8" ht="12.75">
      <c r="A373" s="18">
        <f t="shared" si="21"/>
        <v>365</v>
      </c>
      <c r="B373" s="19" t="s">
        <v>365</v>
      </c>
      <c r="C373" s="19" t="s">
        <v>344</v>
      </c>
      <c r="D373" s="18"/>
      <c r="E373" s="20" t="s">
        <v>33</v>
      </c>
      <c r="F373" s="21">
        <f>F374</f>
        <v>44.8</v>
      </c>
      <c r="G373" s="21">
        <f>G374</f>
        <v>44.8</v>
      </c>
      <c r="H373" s="2">
        <f t="shared" si="22"/>
        <v>100</v>
      </c>
    </row>
    <row r="374" spans="1:8" ht="12.75">
      <c r="A374" s="18">
        <f t="shared" si="21"/>
        <v>366</v>
      </c>
      <c r="B374" s="19" t="s">
        <v>365</v>
      </c>
      <c r="C374" s="19" t="s">
        <v>344</v>
      </c>
      <c r="D374" s="18">
        <v>244</v>
      </c>
      <c r="E374" s="20" t="s">
        <v>180</v>
      </c>
      <c r="F374" s="21">
        <v>44.8</v>
      </c>
      <c r="G374" s="21">
        <v>44.8</v>
      </c>
      <c r="H374" s="2">
        <f t="shared" si="22"/>
        <v>100</v>
      </c>
    </row>
    <row r="375" spans="1:8" ht="12.75">
      <c r="A375" s="14">
        <f t="shared" si="21"/>
        <v>367</v>
      </c>
      <c r="B375" s="15" t="s">
        <v>369</v>
      </c>
      <c r="C375" s="15"/>
      <c r="D375" s="14"/>
      <c r="E375" s="17" t="s">
        <v>156</v>
      </c>
      <c r="F375" s="16">
        <f>F376+F396+F432</f>
        <v>22108.399999999998</v>
      </c>
      <c r="G375" s="16">
        <f>G376+G396+G432</f>
        <v>22038.600000000002</v>
      </c>
      <c r="H375" s="4">
        <f t="shared" si="22"/>
        <v>99.68428289699844</v>
      </c>
    </row>
    <row r="376" spans="1:8" ht="24">
      <c r="A376" s="18">
        <f t="shared" si="21"/>
        <v>368</v>
      </c>
      <c r="B376" s="19" t="s">
        <v>369</v>
      </c>
      <c r="C376" s="19" t="s">
        <v>211</v>
      </c>
      <c r="D376" s="14"/>
      <c r="E376" s="20" t="s">
        <v>181</v>
      </c>
      <c r="F376" s="21">
        <f>F377</f>
        <v>2093.6</v>
      </c>
      <c r="G376" s="21">
        <f>G377</f>
        <v>2079.9</v>
      </c>
      <c r="H376" s="2">
        <f t="shared" si="22"/>
        <v>99.34562476117694</v>
      </c>
    </row>
    <row r="377" spans="1:8" ht="24">
      <c r="A377" s="14">
        <f t="shared" si="21"/>
        <v>369</v>
      </c>
      <c r="B377" s="15" t="s">
        <v>369</v>
      </c>
      <c r="C377" s="15" t="s">
        <v>370</v>
      </c>
      <c r="D377" s="14"/>
      <c r="E377" s="17" t="s">
        <v>157</v>
      </c>
      <c r="F377" s="16">
        <f>F378+F380+F383+F385+F387+F392+F394</f>
        <v>2093.6</v>
      </c>
      <c r="G377" s="16">
        <f>G378+G380+G383+G385+G387+G392+G394</f>
        <v>2079.9</v>
      </c>
      <c r="H377" s="4">
        <f t="shared" si="22"/>
        <v>99.34562476117694</v>
      </c>
    </row>
    <row r="378" spans="1:8" ht="36">
      <c r="A378" s="18">
        <f t="shared" si="21"/>
        <v>370</v>
      </c>
      <c r="B378" s="19" t="s">
        <v>369</v>
      </c>
      <c r="C378" s="19" t="s">
        <v>371</v>
      </c>
      <c r="D378" s="14"/>
      <c r="E378" s="20" t="s">
        <v>118</v>
      </c>
      <c r="F378" s="21">
        <f>F379</f>
        <v>696.9</v>
      </c>
      <c r="G378" s="21">
        <f>G379</f>
        <v>683.2</v>
      </c>
      <c r="H378" s="2">
        <f t="shared" si="22"/>
        <v>98.03415124121109</v>
      </c>
    </row>
    <row r="379" spans="1:8" ht="12.75">
      <c r="A379" s="18">
        <f t="shared" si="21"/>
        <v>371</v>
      </c>
      <c r="B379" s="19" t="s">
        <v>369</v>
      </c>
      <c r="C379" s="19" t="s">
        <v>371</v>
      </c>
      <c r="D379" s="18">
        <v>244</v>
      </c>
      <c r="E379" s="20" t="s">
        <v>180</v>
      </c>
      <c r="F379" s="21">
        <v>696.9</v>
      </c>
      <c r="G379" s="21">
        <v>683.2</v>
      </c>
      <c r="H379" s="2">
        <f t="shared" si="22"/>
        <v>98.03415124121109</v>
      </c>
    </row>
    <row r="380" spans="1:8" ht="12.75">
      <c r="A380" s="18">
        <f t="shared" si="21"/>
        <v>372</v>
      </c>
      <c r="B380" s="19" t="s">
        <v>369</v>
      </c>
      <c r="C380" s="19" t="s">
        <v>372</v>
      </c>
      <c r="D380" s="18"/>
      <c r="E380" s="20" t="s">
        <v>158</v>
      </c>
      <c r="F380" s="21">
        <f>F381+F382</f>
        <v>352.6</v>
      </c>
      <c r="G380" s="21">
        <f>G381+G382</f>
        <v>352.6</v>
      </c>
      <c r="H380" s="2">
        <f t="shared" si="22"/>
        <v>100</v>
      </c>
    </row>
    <row r="381" spans="1:8" ht="12.75">
      <c r="A381" s="18">
        <f t="shared" si="21"/>
        <v>373</v>
      </c>
      <c r="B381" s="19" t="s">
        <v>369</v>
      </c>
      <c r="C381" s="19" t="s">
        <v>372</v>
      </c>
      <c r="D381" s="18">
        <v>244</v>
      </c>
      <c r="E381" s="20" t="s">
        <v>180</v>
      </c>
      <c r="F381" s="21">
        <v>156.9</v>
      </c>
      <c r="G381" s="21">
        <v>156.9</v>
      </c>
      <c r="H381" s="2">
        <f t="shared" si="22"/>
        <v>100</v>
      </c>
    </row>
    <row r="382" spans="1:8" ht="12.75">
      <c r="A382" s="18">
        <f t="shared" si="21"/>
        <v>374</v>
      </c>
      <c r="B382" s="19"/>
      <c r="C382" s="19"/>
      <c r="D382" s="18">
        <v>622</v>
      </c>
      <c r="E382" s="20" t="s">
        <v>62</v>
      </c>
      <c r="F382" s="21">
        <v>195.7</v>
      </c>
      <c r="G382" s="21">
        <v>195.7</v>
      </c>
      <c r="H382" s="2">
        <f t="shared" si="22"/>
        <v>100</v>
      </c>
    </row>
    <row r="383" spans="1:8" ht="36">
      <c r="A383" s="18">
        <f t="shared" si="21"/>
        <v>375</v>
      </c>
      <c r="B383" s="19" t="s">
        <v>369</v>
      </c>
      <c r="C383" s="19" t="s">
        <v>373</v>
      </c>
      <c r="D383" s="18"/>
      <c r="E383" s="20" t="s">
        <v>159</v>
      </c>
      <c r="F383" s="21">
        <f>F384</f>
        <v>61.8</v>
      </c>
      <c r="G383" s="21">
        <f>G384</f>
        <v>61.8</v>
      </c>
      <c r="H383" s="2">
        <f t="shared" si="22"/>
        <v>100</v>
      </c>
    </row>
    <row r="384" spans="1:8" ht="12.75">
      <c r="A384" s="18">
        <f t="shared" si="21"/>
        <v>376</v>
      </c>
      <c r="B384" s="19" t="s">
        <v>369</v>
      </c>
      <c r="C384" s="19" t="s">
        <v>373</v>
      </c>
      <c r="D384" s="18">
        <v>244</v>
      </c>
      <c r="E384" s="20" t="s">
        <v>180</v>
      </c>
      <c r="F384" s="21">
        <v>61.8</v>
      </c>
      <c r="G384" s="21">
        <v>61.8</v>
      </c>
      <c r="H384" s="2">
        <f t="shared" si="22"/>
        <v>100</v>
      </c>
    </row>
    <row r="385" spans="1:8" ht="48">
      <c r="A385" s="18">
        <f t="shared" si="21"/>
        <v>377</v>
      </c>
      <c r="B385" s="19" t="s">
        <v>369</v>
      </c>
      <c r="C385" s="19" t="s">
        <v>374</v>
      </c>
      <c r="D385" s="18"/>
      <c r="E385" s="20" t="s">
        <v>160</v>
      </c>
      <c r="F385" s="21">
        <f>F386</f>
        <v>409.3</v>
      </c>
      <c r="G385" s="21">
        <f>G386</f>
        <v>409.3</v>
      </c>
      <c r="H385" s="2">
        <f t="shared" si="22"/>
        <v>100</v>
      </c>
    </row>
    <row r="386" spans="1:8" ht="12.75">
      <c r="A386" s="18">
        <f t="shared" si="21"/>
        <v>378</v>
      </c>
      <c r="B386" s="19" t="s">
        <v>369</v>
      </c>
      <c r="C386" s="19" t="s">
        <v>374</v>
      </c>
      <c r="D386" s="18">
        <v>244</v>
      </c>
      <c r="E386" s="20" t="s">
        <v>180</v>
      </c>
      <c r="F386" s="21">
        <v>409.3</v>
      </c>
      <c r="G386" s="21">
        <v>409.3</v>
      </c>
      <c r="H386" s="2">
        <f t="shared" si="22"/>
        <v>100</v>
      </c>
    </row>
    <row r="387" spans="1:8" ht="24">
      <c r="A387" s="18">
        <f t="shared" si="21"/>
        <v>379</v>
      </c>
      <c r="B387" s="19" t="s">
        <v>369</v>
      </c>
      <c r="C387" s="19" t="s">
        <v>375</v>
      </c>
      <c r="D387" s="18"/>
      <c r="E387" s="20" t="s">
        <v>376</v>
      </c>
      <c r="F387" s="21">
        <f>F388+F391</f>
        <v>400</v>
      </c>
      <c r="G387" s="21">
        <f>G388+G391</f>
        <v>400</v>
      </c>
      <c r="H387" s="2">
        <f t="shared" si="22"/>
        <v>100</v>
      </c>
    </row>
    <row r="388" spans="1:8" ht="12.75">
      <c r="A388" s="18">
        <f t="shared" si="21"/>
        <v>380</v>
      </c>
      <c r="B388" s="19" t="s">
        <v>369</v>
      </c>
      <c r="C388" s="19" t="s">
        <v>375</v>
      </c>
      <c r="D388" s="18">
        <v>110</v>
      </c>
      <c r="E388" s="20" t="s">
        <v>61</v>
      </c>
      <c r="F388" s="21">
        <f>F389+F390</f>
        <v>271.5</v>
      </c>
      <c r="G388" s="21">
        <f>G389+G390</f>
        <v>271.5</v>
      </c>
      <c r="H388" s="2">
        <f t="shared" si="22"/>
        <v>100</v>
      </c>
    </row>
    <row r="389" spans="1:8" ht="12.75">
      <c r="A389" s="18">
        <f t="shared" si="21"/>
        <v>381</v>
      </c>
      <c r="B389" s="19"/>
      <c r="C389" s="19"/>
      <c r="D389" s="18">
        <v>111</v>
      </c>
      <c r="E389" s="20" t="s">
        <v>107</v>
      </c>
      <c r="F389" s="21">
        <v>208.5</v>
      </c>
      <c r="G389" s="21">
        <v>208.5</v>
      </c>
      <c r="H389" s="2">
        <f t="shared" si="22"/>
        <v>100</v>
      </c>
    </row>
    <row r="390" spans="1:8" ht="24">
      <c r="A390" s="18">
        <f t="shared" si="21"/>
        <v>382</v>
      </c>
      <c r="B390" s="19"/>
      <c r="C390" s="19"/>
      <c r="D390" s="18">
        <v>119</v>
      </c>
      <c r="E390" s="20" t="s">
        <v>108</v>
      </c>
      <c r="F390" s="21">
        <v>63</v>
      </c>
      <c r="G390" s="21">
        <v>63</v>
      </c>
      <c r="H390" s="2">
        <f t="shared" si="22"/>
        <v>100</v>
      </c>
    </row>
    <row r="391" spans="1:8" ht="12.75">
      <c r="A391" s="18">
        <f t="shared" si="21"/>
        <v>383</v>
      </c>
      <c r="B391" s="19"/>
      <c r="C391" s="19"/>
      <c r="D391" s="18">
        <v>622</v>
      </c>
      <c r="E391" s="20" t="s">
        <v>62</v>
      </c>
      <c r="F391" s="21">
        <v>128.5</v>
      </c>
      <c r="G391" s="21">
        <v>128.5</v>
      </c>
      <c r="H391" s="2">
        <f t="shared" si="22"/>
        <v>100</v>
      </c>
    </row>
    <row r="392" spans="1:8" ht="12.75">
      <c r="A392" s="18">
        <f t="shared" si="21"/>
        <v>384</v>
      </c>
      <c r="B392" s="19" t="s">
        <v>369</v>
      </c>
      <c r="C392" s="19" t="s">
        <v>377</v>
      </c>
      <c r="D392" s="18"/>
      <c r="E392" s="20" t="s">
        <v>161</v>
      </c>
      <c r="F392" s="21">
        <f>F393</f>
        <v>73</v>
      </c>
      <c r="G392" s="21">
        <f>G393</f>
        <v>73</v>
      </c>
      <c r="H392" s="2">
        <f t="shared" si="22"/>
        <v>100</v>
      </c>
    </row>
    <row r="393" spans="1:8" ht="12.75">
      <c r="A393" s="18">
        <f t="shared" si="21"/>
        <v>385</v>
      </c>
      <c r="B393" s="19" t="s">
        <v>369</v>
      </c>
      <c r="C393" s="19" t="s">
        <v>377</v>
      </c>
      <c r="D393" s="18">
        <v>244</v>
      </c>
      <c r="E393" s="20" t="s">
        <v>180</v>
      </c>
      <c r="F393" s="21">
        <v>73</v>
      </c>
      <c r="G393" s="21">
        <v>73</v>
      </c>
      <c r="H393" s="2">
        <f t="shared" si="22"/>
        <v>100</v>
      </c>
    </row>
    <row r="394" spans="1:8" ht="24">
      <c r="A394" s="18">
        <f t="shared" si="21"/>
        <v>386</v>
      </c>
      <c r="B394" s="19" t="s">
        <v>369</v>
      </c>
      <c r="C394" s="19" t="s">
        <v>378</v>
      </c>
      <c r="D394" s="18"/>
      <c r="E394" s="20" t="s">
        <v>379</v>
      </c>
      <c r="F394" s="21">
        <f>F395</f>
        <v>100</v>
      </c>
      <c r="G394" s="21">
        <f>G395</f>
        <v>100</v>
      </c>
      <c r="H394" s="2">
        <f t="shared" si="22"/>
        <v>100</v>
      </c>
    </row>
    <row r="395" spans="1:8" ht="12.75">
      <c r="A395" s="18">
        <f aca="true" t="shared" si="24" ref="A395:A458">A394+1</f>
        <v>387</v>
      </c>
      <c r="B395" s="19" t="s">
        <v>369</v>
      </c>
      <c r="C395" s="19" t="s">
        <v>378</v>
      </c>
      <c r="D395" s="18">
        <v>540</v>
      </c>
      <c r="E395" s="20" t="s">
        <v>79</v>
      </c>
      <c r="F395" s="21">
        <v>100</v>
      </c>
      <c r="G395" s="21">
        <v>100</v>
      </c>
      <c r="H395" s="2">
        <f t="shared" si="22"/>
        <v>100</v>
      </c>
    </row>
    <row r="396" spans="1:8" ht="36">
      <c r="A396" s="18">
        <f t="shared" si="24"/>
        <v>388</v>
      </c>
      <c r="B396" s="19" t="s">
        <v>369</v>
      </c>
      <c r="C396" s="19" t="s">
        <v>333</v>
      </c>
      <c r="D396" s="18"/>
      <c r="E396" s="20" t="s">
        <v>348</v>
      </c>
      <c r="F396" s="21">
        <f>F397+F427</f>
        <v>20007.2</v>
      </c>
      <c r="G396" s="21">
        <f>G397+G427</f>
        <v>19951.100000000002</v>
      </c>
      <c r="H396" s="2">
        <f t="shared" si="22"/>
        <v>99.7196009436603</v>
      </c>
    </row>
    <row r="397" spans="1:8" ht="36">
      <c r="A397" s="14">
        <f t="shared" si="24"/>
        <v>389</v>
      </c>
      <c r="B397" s="15" t="s">
        <v>369</v>
      </c>
      <c r="C397" s="15" t="s">
        <v>366</v>
      </c>
      <c r="D397" s="18"/>
      <c r="E397" s="17" t="s">
        <v>155</v>
      </c>
      <c r="F397" s="16">
        <f>F398+F408+F411+F415+F417+F419+F422+F425</f>
        <v>19916.2</v>
      </c>
      <c r="G397" s="16">
        <f>G398+G408+G411+G415+G417+G419+G422+G425</f>
        <v>19860.100000000002</v>
      </c>
      <c r="H397" s="4">
        <f t="shared" si="22"/>
        <v>99.71831975979354</v>
      </c>
    </row>
    <row r="398" spans="1:8" ht="24">
      <c r="A398" s="18">
        <f t="shared" si="24"/>
        <v>390</v>
      </c>
      <c r="B398" s="19" t="s">
        <v>369</v>
      </c>
      <c r="C398" s="19" t="s">
        <v>367</v>
      </c>
      <c r="D398" s="18"/>
      <c r="E398" s="20" t="s">
        <v>37</v>
      </c>
      <c r="F398" s="21">
        <f>F399+F402+F405</f>
        <v>12376.8</v>
      </c>
      <c r="G398" s="21">
        <f>G399+G402+G405</f>
        <v>12374.6</v>
      </c>
      <c r="H398" s="2">
        <f>G398/F398*100</f>
        <v>99.98222480770474</v>
      </c>
    </row>
    <row r="399" spans="1:8" ht="12.75">
      <c r="A399" s="18">
        <f t="shared" si="24"/>
        <v>391</v>
      </c>
      <c r="B399" s="19" t="s">
        <v>369</v>
      </c>
      <c r="C399" s="19" t="s">
        <v>367</v>
      </c>
      <c r="D399" s="18">
        <v>110</v>
      </c>
      <c r="E399" s="20" t="s">
        <v>61</v>
      </c>
      <c r="F399" s="21">
        <f>F400+F401</f>
        <v>11039.199999999999</v>
      </c>
      <c r="G399" s="21">
        <f>G400+G401</f>
        <v>11038.5</v>
      </c>
      <c r="H399" s="2">
        <f t="shared" si="22"/>
        <v>99.99365896079428</v>
      </c>
    </row>
    <row r="400" spans="1:8" ht="12.75">
      <c r="A400" s="18">
        <f t="shared" si="24"/>
        <v>392</v>
      </c>
      <c r="B400" s="19"/>
      <c r="C400" s="19"/>
      <c r="D400" s="18">
        <v>111</v>
      </c>
      <c r="E400" s="20" t="s">
        <v>107</v>
      </c>
      <c r="F400" s="21">
        <v>8484.8</v>
      </c>
      <c r="G400" s="21">
        <v>8484.8</v>
      </c>
      <c r="H400" s="2">
        <f t="shared" si="22"/>
        <v>100</v>
      </c>
    </row>
    <row r="401" spans="1:8" ht="24">
      <c r="A401" s="18">
        <f t="shared" si="24"/>
        <v>393</v>
      </c>
      <c r="B401" s="19"/>
      <c r="C401" s="19"/>
      <c r="D401" s="18">
        <v>119</v>
      </c>
      <c r="E401" s="20" t="s">
        <v>108</v>
      </c>
      <c r="F401" s="21">
        <v>2554.4</v>
      </c>
      <c r="G401" s="21">
        <v>2553.7</v>
      </c>
      <c r="H401" s="2">
        <f t="shared" si="22"/>
        <v>99.9725963044159</v>
      </c>
    </row>
    <row r="402" spans="1:8" ht="24">
      <c r="A402" s="18">
        <f t="shared" si="24"/>
        <v>394</v>
      </c>
      <c r="B402" s="19"/>
      <c r="C402" s="19"/>
      <c r="D402" s="18">
        <v>240</v>
      </c>
      <c r="E402" s="20" t="s">
        <v>13</v>
      </c>
      <c r="F402" s="21">
        <f>F403+F404</f>
        <v>1263.1</v>
      </c>
      <c r="G402" s="21">
        <f>G403+G404</f>
        <v>1261.6000000000001</v>
      </c>
      <c r="H402" s="2">
        <f t="shared" si="22"/>
        <v>99.88124455704221</v>
      </c>
    </row>
    <row r="403" spans="1:8" ht="24">
      <c r="A403" s="18">
        <f t="shared" si="24"/>
        <v>395</v>
      </c>
      <c r="B403" s="19"/>
      <c r="C403" s="19"/>
      <c r="D403" s="18">
        <v>242</v>
      </c>
      <c r="E403" s="20" t="s">
        <v>14</v>
      </c>
      <c r="F403" s="21">
        <v>193.3</v>
      </c>
      <c r="G403" s="21">
        <v>192.7</v>
      </c>
      <c r="H403" s="2">
        <f t="shared" si="22"/>
        <v>99.68960165545782</v>
      </c>
    </row>
    <row r="404" spans="1:8" ht="12.75">
      <c r="A404" s="18">
        <f t="shared" si="24"/>
        <v>396</v>
      </c>
      <c r="B404" s="19"/>
      <c r="C404" s="19"/>
      <c r="D404" s="18">
        <v>244</v>
      </c>
      <c r="E404" s="20" t="s">
        <v>180</v>
      </c>
      <c r="F404" s="21">
        <v>1069.8</v>
      </c>
      <c r="G404" s="21">
        <v>1068.9</v>
      </c>
      <c r="H404" s="2">
        <f t="shared" si="22"/>
        <v>99.91587212563097</v>
      </c>
    </row>
    <row r="405" spans="1:8" ht="12.75">
      <c r="A405" s="18">
        <f t="shared" si="24"/>
        <v>397</v>
      </c>
      <c r="B405" s="19"/>
      <c r="C405" s="19"/>
      <c r="D405" s="18">
        <v>850</v>
      </c>
      <c r="E405" s="20" t="s">
        <v>214</v>
      </c>
      <c r="F405" s="21">
        <f>F406+F407</f>
        <v>74.5</v>
      </c>
      <c r="G405" s="21">
        <f>G406+G407</f>
        <v>74.5</v>
      </c>
      <c r="H405" s="2">
        <f t="shared" si="22"/>
        <v>100</v>
      </c>
    </row>
    <row r="406" spans="1:8" ht="12.75">
      <c r="A406" s="18">
        <f t="shared" si="24"/>
        <v>398</v>
      </c>
      <c r="B406" s="19"/>
      <c r="C406" s="19"/>
      <c r="D406" s="18">
        <v>851</v>
      </c>
      <c r="E406" s="20" t="s">
        <v>46</v>
      </c>
      <c r="F406" s="21">
        <v>67</v>
      </c>
      <c r="G406" s="21">
        <v>67</v>
      </c>
      <c r="H406" s="2">
        <f aca="true" t="shared" si="25" ref="H406:H469">G406/F406*100</f>
        <v>100</v>
      </c>
    </row>
    <row r="407" spans="1:8" ht="12.75">
      <c r="A407" s="18">
        <f t="shared" si="24"/>
        <v>399</v>
      </c>
      <c r="B407" s="19"/>
      <c r="C407" s="19"/>
      <c r="D407" s="18">
        <v>852</v>
      </c>
      <c r="E407" s="20" t="s">
        <v>352</v>
      </c>
      <c r="F407" s="21">
        <v>7.5</v>
      </c>
      <c r="G407" s="21">
        <v>7.5</v>
      </c>
      <c r="H407" s="2">
        <f t="shared" si="25"/>
        <v>100</v>
      </c>
    </row>
    <row r="408" spans="1:8" ht="36">
      <c r="A408" s="18">
        <f t="shared" si="24"/>
        <v>400</v>
      </c>
      <c r="B408" s="19" t="s">
        <v>369</v>
      </c>
      <c r="C408" s="19" t="s">
        <v>380</v>
      </c>
      <c r="D408" s="18"/>
      <c r="E408" s="20" t="s">
        <v>199</v>
      </c>
      <c r="F408" s="21">
        <f>F409+F410</f>
        <v>91.6</v>
      </c>
      <c r="G408" s="21">
        <f>G409+G410</f>
        <v>56.5</v>
      </c>
      <c r="H408" s="2">
        <f t="shared" si="25"/>
        <v>61.681222707423586</v>
      </c>
    </row>
    <row r="409" spans="1:8" ht="12.75">
      <c r="A409" s="18">
        <f t="shared" si="24"/>
        <v>401</v>
      </c>
      <c r="B409" s="19" t="s">
        <v>369</v>
      </c>
      <c r="C409" s="19" t="s">
        <v>380</v>
      </c>
      <c r="D409" s="18">
        <v>244</v>
      </c>
      <c r="E409" s="20" t="s">
        <v>180</v>
      </c>
      <c r="F409" s="21">
        <v>56.7</v>
      </c>
      <c r="G409" s="21">
        <v>51</v>
      </c>
      <c r="H409" s="2">
        <f t="shared" si="25"/>
        <v>89.94708994708994</v>
      </c>
    </row>
    <row r="410" spans="1:8" ht="12.75">
      <c r="A410" s="18">
        <f t="shared" si="24"/>
        <v>402</v>
      </c>
      <c r="B410" s="19"/>
      <c r="C410" s="19"/>
      <c r="D410" s="18">
        <v>622</v>
      </c>
      <c r="E410" s="20" t="s">
        <v>151</v>
      </c>
      <c r="F410" s="21">
        <v>34.9</v>
      </c>
      <c r="G410" s="21">
        <v>5.5</v>
      </c>
      <c r="H410" s="2">
        <f t="shared" si="25"/>
        <v>15.759312320916907</v>
      </c>
    </row>
    <row r="411" spans="1:8" ht="48">
      <c r="A411" s="18">
        <f t="shared" si="24"/>
        <v>403</v>
      </c>
      <c r="B411" s="19" t="s">
        <v>369</v>
      </c>
      <c r="C411" s="19" t="s">
        <v>381</v>
      </c>
      <c r="D411" s="18"/>
      <c r="E411" s="20" t="s">
        <v>162</v>
      </c>
      <c r="F411" s="21">
        <f>F412+F413+F414</f>
        <v>775.4</v>
      </c>
      <c r="G411" s="21">
        <f>G412+G413+G414</f>
        <v>757.9</v>
      </c>
      <c r="H411" s="2">
        <f t="shared" si="25"/>
        <v>97.7431003353108</v>
      </c>
    </row>
    <row r="412" spans="1:8" ht="12.75">
      <c r="A412" s="18">
        <f t="shared" si="24"/>
        <v>404</v>
      </c>
      <c r="B412" s="19" t="s">
        <v>369</v>
      </c>
      <c r="C412" s="19" t="s">
        <v>381</v>
      </c>
      <c r="D412" s="18">
        <v>244</v>
      </c>
      <c r="E412" s="20" t="s">
        <v>180</v>
      </c>
      <c r="F412" s="21">
        <v>654.3</v>
      </c>
      <c r="G412" s="21">
        <v>636.8</v>
      </c>
      <c r="H412" s="2">
        <f t="shared" si="25"/>
        <v>97.32538590860462</v>
      </c>
    </row>
    <row r="413" spans="1:8" ht="12.75">
      <c r="A413" s="18">
        <f t="shared" si="24"/>
        <v>405</v>
      </c>
      <c r="B413" s="19"/>
      <c r="C413" s="19"/>
      <c r="D413" s="18">
        <v>350</v>
      </c>
      <c r="E413" s="20" t="s">
        <v>124</v>
      </c>
      <c r="F413" s="21">
        <v>45.9</v>
      </c>
      <c r="G413" s="21">
        <v>45.9</v>
      </c>
      <c r="H413" s="2">
        <f t="shared" si="25"/>
        <v>100</v>
      </c>
    </row>
    <row r="414" spans="1:8" ht="12.75">
      <c r="A414" s="18">
        <f t="shared" si="24"/>
        <v>406</v>
      </c>
      <c r="B414" s="19"/>
      <c r="C414" s="19"/>
      <c r="D414" s="18">
        <v>622</v>
      </c>
      <c r="E414" s="20" t="s">
        <v>151</v>
      </c>
      <c r="F414" s="21">
        <v>75.2</v>
      </c>
      <c r="G414" s="21">
        <v>75.2</v>
      </c>
      <c r="H414" s="2">
        <f t="shared" si="25"/>
        <v>100</v>
      </c>
    </row>
    <row r="415" spans="1:8" ht="24">
      <c r="A415" s="18">
        <f t="shared" si="24"/>
        <v>407</v>
      </c>
      <c r="B415" s="19" t="s">
        <v>369</v>
      </c>
      <c r="C415" s="19" t="s">
        <v>382</v>
      </c>
      <c r="D415" s="18"/>
      <c r="E415" s="20" t="s">
        <v>383</v>
      </c>
      <c r="F415" s="21">
        <f>F416</f>
        <v>186</v>
      </c>
      <c r="G415" s="21">
        <f>G416</f>
        <v>186</v>
      </c>
      <c r="H415" s="2">
        <f t="shared" si="25"/>
        <v>100</v>
      </c>
    </row>
    <row r="416" spans="1:8" ht="12.75">
      <c r="A416" s="18">
        <f t="shared" si="24"/>
        <v>408</v>
      </c>
      <c r="B416" s="19" t="s">
        <v>369</v>
      </c>
      <c r="C416" s="19" t="s">
        <v>382</v>
      </c>
      <c r="D416" s="18">
        <v>244</v>
      </c>
      <c r="E416" s="20" t="s">
        <v>180</v>
      </c>
      <c r="F416" s="21">
        <v>186</v>
      </c>
      <c r="G416" s="21">
        <v>186</v>
      </c>
      <c r="H416" s="2">
        <f t="shared" si="25"/>
        <v>100</v>
      </c>
    </row>
    <row r="417" spans="1:8" ht="60">
      <c r="A417" s="18">
        <f t="shared" si="24"/>
        <v>409</v>
      </c>
      <c r="B417" s="19" t="s">
        <v>369</v>
      </c>
      <c r="C417" s="19" t="s">
        <v>384</v>
      </c>
      <c r="D417" s="18"/>
      <c r="E417" s="20" t="s">
        <v>385</v>
      </c>
      <c r="F417" s="21">
        <f>F418</f>
        <v>449.5</v>
      </c>
      <c r="G417" s="21">
        <f>G418</f>
        <v>448.2</v>
      </c>
      <c r="H417" s="2">
        <f t="shared" si="25"/>
        <v>99.71078976640712</v>
      </c>
    </row>
    <row r="418" spans="1:8" ht="12.75">
      <c r="A418" s="18">
        <f t="shared" si="24"/>
        <v>410</v>
      </c>
      <c r="B418" s="19" t="s">
        <v>369</v>
      </c>
      <c r="C418" s="19" t="s">
        <v>384</v>
      </c>
      <c r="D418" s="18">
        <v>244</v>
      </c>
      <c r="E418" s="20" t="s">
        <v>180</v>
      </c>
      <c r="F418" s="21">
        <v>449.5</v>
      </c>
      <c r="G418" s="21">
        <v>448.2</v>
      </c>
      <c r="H418" s="2">
        <f t="shared" si="25"/>
        <v>99.71078976640712</v>
      </c>
    </row>
    <row r="419" spans="1:8" ht="24">
      <c r="A419" s="18">
        <f t="shared" si="24"/>
        <v>411</v>
      </c>
      <c r="B419" s="19" t="s">
        <v>369</v>
      </c>
      <c r="C419" s="19" t="s">
        <v>386</v>
      </c>
      <c r="D419" s="18"/>
      <c r="E419" s="20" t="s">
        <v>200</v>
      </c>
      <c r="F419" s="21">
        <f>F420+F421</f>
        <v>3940.7</v>
      </c>
      <c r="G419" s="21">
        <f>G420+G421</f>
        <v>3940.7</v>
      </c>
      <c r="H419" s="2">
        <f t="shared" si="25"/>
        <v>100</v>
      </c>
    </row>
    <row r="420" spans="1:8" ht="12.75">
      <c r="A420" s="18">
        <f t="shared" si="24"/>
        <v>412</v>
      </c>
      <c r="B420" s="19" t="s">
        <v>369</v>
      </c>
      <c r="C420" s="19" t="s">
        <v>386</v>
      </c>
      <c r="D420" s="18">
        <v>244</v>
      </c>
      <c r="E420" s="20" t="s">
        <v>180</v>
      </c>
      <c r="F420" s="21">
        <v>3349.7</v>
      </c>
      <c r="G420" s="21">
        <v>3349.7</v>
      </c>
      <c r="H420" s="2">
        <f t="shared" si="25"/>
        <v>100</v>
      </c>
    </row>
    <row r="421" spans="1:8" ht="12.75">
      <c r="A421" s="18">
        <f t="shared" si="24"/>
        <v>413</v>
      </c>
      <c r="B421" s="19"/>
      <c r="C421" s="19"/>
      <c r="D421" s="18">
        <v>622</v>
      </c>
      <c r="E421" s="20" t="s">
        <v>151</v>
      </c>
      <c r="F421" s="21">
        <v>591</v>
      </c>
      <c r="G421" s="21">
        <v>591</v>
      </c>
      <c r="H421" s="2">
        <f t="shared" si="25"/>
        <v>100</v>
      </c>
    </row>
    <row r="422" spans="1:8" ht="24">
      <c r="A422" s="18">
        <f t="shared" si="24"/>
        <v>414</v>
      </c>
      <c r="B422" s="19" t="s">
        <v>369</v>
      </c>
      <c r="C422" s="19" t="s">
        <v>387</v>
      </c>
      <c r="D422" s="18"/>
      <c r="E422" s="20" t="s">
        <v>200</v>
      </c>
      <c r="F422" s="21">
        <f>F423+F424</f>
        <v>2000.5</v>
      </c>
      <c r="G422" s="21">
        <f>G423+G424</f>
        <v>2000.5</v>
      </c>
      <c r="H422" s="2">
        <f t="shared" si="25"/>
        <v>100</v>
      </c>
    </row>
    <row r="423" spans="1:8" ht="12.75">
      <c r="A423" s="18">
        <f t="shared" si="24"/>
        <v>415</v>
      </c>
      <c r="B423" s="19" t="s">
        <v>369</v>
      </c>
      <c r="C423" s="19" t="s">
        <v>387</v>
      </c>
      <c r="D423" s="18">
        <v>244</v>
      </c>
      <c r="E423" s="20" t="s">
        <v>180</v>
      </c>
      <c r="F423" s="21">
        <v>1393.6</v>
      </c>
      <c r="G423" s="21">
        <v>1393.6</v>
      </c>
      <c r="H423" s="2">
        <f t="shared" si="25"/>
        <v>100</v>
      </c>
    </row>
    <row r="424" spans="1:8" ht="12.75">
      <c r="A424" s="18">
        <f t="shared" si="24"/>
        <v>416</v>
      </c>
      <c r="B424" s="19"/>
      <c r="C424" s="19"/>
      <c r="D424" s="18">
        <v>622</v>
      </c>
      <c r="E424" s="20" t="s">
        <v>151</v>
      </c>
      <c r="F424" s="21">
        <v>606.9</v>
      </c>
      <c r="G424" s="21">
        <v>606.9</v>
      </c>
      <c r="H424" s="2">
        <f t="shared" si="25"/>
        <v>100</v>
      </c>
    </row>
    <row r="425" spans="1:8" ht="24">
      <c r="A425" s="18">
        <f t="shared" si="24"/>
        <v>417</v>
      </c>
      <c r="B425" s="19" t="s">
        <v>369</v>
      </c>
      <c r="C425" s="19" t="s">
        <v>388</v>
      </c>
      <c r="D425" s="18"/>
      <c r="E425" s="20" t="s">
        <v>389</v>
      </c>
      <c r="F425" s="21">
        <f>F426</f>
        <v>95.7</v>
      </c>
      <c r="G425" s="21">
        <f>G426</f>
        <v>95.7</v>
      </c>
      <c r="H425" s="2">
        <f t="shared" si="25"/>
        <v>100</v>
      </c>
    </row>
    <row r="426" spans="1:8" ht="12.75">
      <c r="A426" s="18">
        <f t="shared" si="24"/>
        <v>418</v>
      </c>
      <c r="B426" s="19" t="s">
        <v>369</v>
      </c>
      <c r="C426" s="19" t="s">
        <v>388</v>
      </c>
      <c r="D426" s="18">
        <v>244</v>
      </c>
      <c r="E426" s="20" t="s">
        <v>180</v>
      </c>
      <c r="F426" s="21">
        <v>95.7</v>
      </c>
      <c r="G426" s="21">
        <v>95.7</v>
      </c>
      <c r="H426" s="2">
        <f t="shared" si="25"/>
        <v>100</v>
      </c>
    </row>
    <row r="427" spans="1:8" ht="36">
      <c r="A427" s="14">
        <f t="shared" si="24"/>
        <v>419</v>
      </c>
      <c r="B427" s="15" t="s">
        <v>369</v>
      </c>
      <c r="C427" s="15" t="s">
        <v>343</v>
      </c>
      <c r="D427" s="14"/>
      <c r="E427" s="17" t="s">
        <v>368</v>
      </c>
      <c r="F427" s="16">
        <f>F428</f>
        <v>91</v>
      </c>
      <c r="G427" s="16">
        <f>G428</f>
        <v>91</v>
      </c>
      <c r="H427" s="4">
        <f t="shared" si="25"/>
        <v>100</v>
      </c>
    </row>
    <row r="428" spans="1:8" ht="12.75">
      <c r="A428" s="18">
        <f t="shared" si="24"/>
        <v>420</v>
      </c>
      <c r="B428" s="19" t="s">
        <v>369</v>
      </c>
      <c r="C428" s="19" t="s">
        <v>344</v>
      </c>
      <c r="D428" s="18"/>
      <c r="E428" s="20" t="s">
        <v>33</v>
      </c>
      <c r="F428" s="21">
        <f>F429</f>
        <v>91</v>
      </c>
      <c r="G428" s="21">
        <f>G429</f>
        <v>91</v>
      </c>
      <c r="H428" s="2">
        <f t="shared" si="25"/>
        <v>100</v>
      </c>
    </row>
    <row r="429" spans="1:8" ht="24">
      <c r="A429" s="18">
        <f t="shared" si="24"/>
        <v>421</v>
      </c>
      <c r="B429" s="19" t="s">
        <v>369</v>
      </c>
      <c r="C429" s="19" t="s">
        <v>344</v>
      </c>
      <c r="D429" s="18">
        <v>240</v>
      </c>
      <c r="E429" s="20" t="s">
        <v>96</v>
      </c>
      <c r="F429" s="21">
        <f>F430+F431</f>
        <v>91</v>
      </c>
      <c r="G429" s="21">
        <f>G430+G431</f>
        <v>91</v>
      </c>
      <c r="H429" s="2">
        <f t="shared" si="25"/>
        <v>100</v>
      </c>
    </row>
    <row r="430" spans="1:8" ht="24">
      <c r="A430" s="18">
        <f t="shared" si="24"/>
        <v>422</v>
      </c>
      <c r="B430" s="19"/>
      <c r="C430" s="19"/>
      <c r="D430" s="18">
        <v>242</v>
      </c>
      <c r="E430" s="20" t="s">
        <v>14</v>
      </c>
      <c r="F430" s="21">
        <v>32.4</v>
      </c>
      <c r="G430" s="21">
        <v>32.4</v>
      </c>
      <c r="H430" s="2">
        <f t="shared" si="25"/>
        <v>100</v>
      </c>
    </row>
    <row r="431" spans="1:8" ht="12.75">
      <c r="A431" s="18">
        <f t="shared" si="24"/>
        <v>423</v>
      </c>
      <c r="B431" s="19"/>
      <c r="C431" s="19"/>
      <c r="D431" s="18">
        <v>244</v>
      </c>
      <c r="E431" s="20" t="s">
        <v>180</v>
      </c>
      <c r="F431" s="21">
        <v>58.6</v>
      </c>
      <c r="G431" s="21">
        <v>58.6</v>
      </c>
      <c r="H431" s="2">
        <f t="shared" si="25"/>
        <v>100</v>
      </c>
    </row>
    <row r="432" spans="1:8" ht="12.75">
      <c r="A432" s="14">
        <f t="shared" si="24"/>
        <v>424</v>
      </c>
      <c r="B432" s="15" t="s">
        <v>369</v>
      </c>
      <c r="C432" s="15">
        <v>5000000000</v>
      </c>
      <c r="D432" s="14"/>
      <c r="E432" s="17" t="s">
        <v>100</v>
      </c>
      <c r="F432" s="16">
        <f>F433</f>
        <v>7.6</v>
      </c>
      <c r="G432" s="16">
        <f>G433</f>
        <v>7.6</v>
      </c>
      <c r="H432" s="4">
        <f t="shared" si="25"/>
        <v>100</v>
      </c>
    </row>
    <row r="433" spans="1:8" ht="36">
      <c r="A433" s="18">
        <f t="shared" si="24"/>
        <v>425</v>
      </c>
      <c r="B433" s="19" t="s">
        <v>369</v>
      </c>
      <c r="C433" s="19" t="s">
        <v>282</v>
      </c>
      <c r="D433" s="18"/>
      <c r="E433" s="20" t="s">
        <v>117</v>
      </c>
      <c r="F433" s="21">
        <f>F434</f>
        <v>7.6</v>
      </c>
      <c r="G433" s="21">
        <f>G434</f>
        <v>7.6</v>
      </c>
      <c r="H433" s="2">
        <f t="shared" si="25"/>
        <v>100</v>
      </c>
    </row>
    <row r="434" spans="1:8" ht="24">
      <c r="A434" s="18">
        <f t="shared" si="24"/>
        <v>426</v>
      </c>
      <c r="B434" s="19" t="s">
        <v>369</v>
      </c>
      <c r="C434" s="19" t="s">
        <v>282</v>
      </c>
      <c r="D434" s="18">
        <v>831</v>
      </c>
      <c r="E434" s="20" t="s">
        <v>138</v>
      </c>
      <c r="F434" s="21">
        <v>7.6</v>
      </c>
      <c r="G434" s="21">
        <v>7.6</v>
      </c>
      <c r="H434" s="2">
        <f t="shared" si="25"/>
        <v>100</v>
      </c>
    </row>
    <row r="435" spans="1:8" ht="12.75">
      <c r="A435" s="14">
        <f t="shared" si="24"/>
        <v>427</v>
      </c>
      <c r="B435" s="15" t="s">
        <v>390</v>
      </c>
      <c r="C435" s="15"/>
      <c r="D435" s="14"/>
      <c r="E435" s="17" t="s">
        <v>90</v>
      </c>
      <c r="F435" s="16">
        <f>F436</f>
        <v>9535.8</v>
      </c>
      <c r="G435" s="16">
        <f>G436</f>
        <v>9523.2</v>
      </c>
      <c r="H435" s="4">
        <f t="shared" si="25"/>
        <v>99.86786635625748</v>
      </c>
    </row>
    <row r="436" spans="1:8" ht="36">
      <c r="A436" s="18">
        <f t="shared" si="24"/>
        <v>428</v>
      </c>
      <c r="B436" s="19" t="s">
        <v>390</v>
      </c>
      <c r="C436" s="19" t="s">
        <v>333</v>
      </c>
      <c r="D436" s="18"/>
      <c r="E436" s="20" t="s">
        <v>348</v>
      </c>
      <c r="F436" s="21">
        <f>F437+F440</f>
        <v>9535.8</v>
      </c>
      <c r="G436" s="21">
        <f>G437+G440</f>
        <v>9523.2</v>
      </c>
      <c r="H436" s="2">
        <f t="shared" si="25"/>
        <v>99.86786635625748</v>
      </c>
    </row>
    <row r="437" spans="1:8" ht="36">
      <c r="A437" s="14">
        <f t="shared" si="24"/>
        <v>429</v>
      </c>
      <c r="B437" s="15" t="s">
        <v>390</v>
      </c>
      <c r="C437" s="15" t="s">
        <v>366</v>
      </c>
      <c r="D437" s="14"/>
      <c r="E437" s="17" t="s">
        <v>155</v>
      </c>
      <c r="F437" s="16">
        <f>F438</f>
        <v>26.9</v>
      </c>
      <c r="G437" s="16">
        <f>G438</f>
        <v>26.9</v>
      </c>
      <c r="H437" s="4">
        <f t="shared" si="25"/>
        <v>100</v>
      </c>
    </row>
    <row r="438" spans="1:8" ht="60">
      <c r="A438" s="18">
        <f t="shared" si="24"/>
        <v>430</v>
      </c>
      <c r="B438" s="19" t="s">
        <v>390</v>
      </c>
      <c r="C438" s="19" t="s">
        <v>384</v>
      </c>
      <c r="D438" s="18"/>
      <c r="E438" s="20" t="s">
        <v>385</v>
      </c>
      <c r="F438" s="21">
        <f>F439</f>
        <v>26.9</v>
      </c>
      <c r="G438" s="21">
        <f>G439</f>
        <v>26.9</v>
      </c>
      <c r="H438" s="2">
        <f t="shared" si="25"/>
        <v>100</v>
      </c>
    </row>
    <row r="439" spans="1:8" ht="12.75">
      <c r="A439" s="18">
        <f t="shared" si="24"/>
        <v>431</v>
      </c>
      <c r="B439" s="19" t="s">
        <v>390</v>
      </c>
      <c r="C439" s="19" t="s">
        <v>384</v>
      </c>
      <c r="D439" s="18">
        <v>244</v>
      </c>
      <c r="E439" s="20" t="s">
        <v>180</v>
      </c>
      <c r="F439" s="21">
        <v>26.9</v>
      </c>
      <c r="G439" s="21">
        <v>26.9</v>
      </c>
      <c r="H439" s="2">
        <f t="shared" si="25"/>
        <v>100</v>
      </c>
    </row>
    <row r="440" spans="1:8" ht="36">
      <c r="A440" s="14">
        <f t="shared" si="24"/>
        <v>432</v>
      </c>
      <c r="B440" s="15" t="s">
        <v>390</v>
      </c>
      <c r="C440" s="15" t="s">
        <v>391</v>
      </c>
      <c r="D440" s="14"/>
      <c r="E440" s="17" t="s">
        <v>392</v>
      </c>
      <c r="F440" s="16">
        <f>F441+F448+F457+F465</f>
        <v>9508.9</v>
      </c>
      <c r="G440" s="45">
        <f>G441+G448+G457+G465</f>
        <v>9496.300000000001</v>
      </c>
      <c r="H440" s="4">
        <f t="shared" si="25"/>
        <v>99.86749255960207</v>
      </c>
    </row>
    <row r="441" spans="1:8" ht="24">
      <c r="A441" s="18">
        <f t="shared" si="24"/>
        <v>433</v>
      </c>
      <c r="B441" s="19" t="s">
        <v>390</v>
      </c>
      <c r="C441" s="19" t="s">
        <v>393</v>
      </c>
      <c r="D441" s="18"/>
      <c r="E441" s="20" t="s">
        <v>12</v>
      </c>
      <c r="F441" s="21">
        <f>F442+F445</f>
        <v>3317.6000000000004</v>
      </c>
      <c r="G441" s="21">
        <f>G442+G445</f>
        <v>3315.4000000000005</v>
      </c>
      <c r="H441" s="2">
        <f t="shared" si="25"/>
        <v>99.93368700265253</v>
      </c>
    </row>
    <row r="442" spans="1:8" ht="24">
      <c r="A442" s="18">
        <f t="shared" si="24"/>
        <v>434</v>
      </c>
      <c r="B442" s="19" t="s">
        <v>390</v>
      </c>
      <c r="C442" s="19" t="s">
        <v>393</v>
      </c>
      <c r="D442" s="18">
        <v>120</v>
      </c>
      <c r="E442" s="20" t="s">
        <v>127</v>
      </c>
      <c r="F442" s="21">
        <f>F443+F444</f>
        <v>3033.3</v>
      </c>
      <c r="G442" s="21">
        <f>G443+G444</f>
        <v>3031.1000000000004</v>
      </c>
      <c r="H442" s="2">
        <f t="shared" si="25"/>
        <v>99.92747173045858</v>
      </c>
    </row>
    <row r="443" spans="1:8" ht="12.75">
      <c r="A443" s="18">
        <f t="shared" si="24"/>
        <v>435</v>
      </c>
      <c r="B443" s="19"/>
      <c r="C443" s="19"/>
      <c r="D443" s="18">
        <v>121</v>
      </c>
      <c r="E443" s="20" t="s">
        <v>104</v>
      </c>
      <c r="F443" s="21">
        <v>2334.4</v>
      </c>
      <c r="G443" s="21">
        <v>2334.4</v>
      </c>
      <c r="H443" s="2">
        <f t="shared" si="25"/>
        <v>100</v>
      </c>
    </row>
    <row r="444" spans="1:8" ht="36">
      <c r="A444" s="18">
        <f t="shared" si="24"/>
        <v>436</v>
      </c>
      <c r="B444" s="19"/>
      <c r="C444" s="19"/>
      <c r="D444" s="18">
        <v>129</v>
      </c>
      <c r="E444" s="20" t="s">
        <v>102</v>
      </c>
      <c r="F444" s="21">
        <v>698.9</v>
      </c>
      <c r="G444" s="21">
        <v>696.7</v>
      </c>
      <c r="H444" s="2">
        <f t="shared" si="25"/>
        <v>99.6852196308485</v>
      </c>
    </row>
    <row r="445" spans="1:8" ht="24">
      <c r="A445" s="18">
        <f t="shared" si="24"/>
        <v>437</v>
      </c>
      <c r="B445" s="19"/>
      <c r="C445" s="19"/>
      <c r="D445" s="18">
        <v>240</v>
      </c>
      <c r="E445" s="20" t="s">
        <v>13</v>
      </c>
      <c r="F445" s="21">
        <f>F446+F447</f>
        <v>284.3</v>
      </c>
      <c r="G445" s="21">
        <f>G446+G447</f>
        <v>284.3</v>
      </c>
      <c r="H445" s="2">
        <f t="shared" si="25"/>
        <v>100</v>
      </c>
    </row>
    <row r="446" spans="1:8" ht="24">
      <c r="A446" s="18">
        <f t="shared" si="24"/>
        <v>438</v>
      </c>
      <c r="B446" s="19"/>
      <c r="C446" s="19"/>
      <c r="D446" s="18">
        <v>242</v>
      </c>
      <c r="E446" s="20" t="s">
        <v>14</v>
      </c>
      <c r="F446" s="21">
        <v>26</v>
      </c>
      <c r="G446" s="21">
        <v>26</v>
      </c>
      <c r="H446" s="2">
        <f t="shared" si="25"/>
        <v>100</v>
      </c>
    </row>
    <row r="447" spans="1:8" ht="12.75">
      <c r="A447" s="18">
        <f t="shared" si="24"/>
        <v>439</v>
      </c>
      <c r="B447" s="19"/>
      <c r="C447" s="19"/>
      <c r="D447" s="18">
        <v>244</v>
      </c>
      <c r="E447" s="20" t="s">
        <v>180</v>
      </c>
      <c r="F447" s="21">
        <v>258.3</v>
      </c>
      <c r="G447" s="21">
        <v>258.3</v>
      </c>
      <c r="H447" s="2">
        <f t="shared" si="25"/>
        <v>100</v>
      </c>
    </row>
    <row r="448" spans="1:8" ht="12.75">
      <c r="A448" s="18">
        <f t="shared" si="24"/>
        <v>440</v>
      </c>
      <c r="B448" s="19" t="s">
        <v>390</v>
      </c>
      <c r="C448" s="19" t="s">
        <v>394</v>
      </c>
      <c r="D448" s="18"/>
      <c r="E448" s="20" t="s">
        <v>38</v>
      </c>
      <c r="F448" s="21">
        <f>F449+F453+F456</f>
        <v>3132.4</v>
      </c>
      <c r="G448" s="21">
        <f>G449+G453+G456</f>
        <v>3132.3</v>
      </c>
      <c r="H448" s="2">
        <f t="shared" si="25"/>
        <v>99.99680755969864</v>
      </c>
    </row>
    <row r="449" spans="1:8" ht="12.75">
      <c r="A449" s="18">
        <f t="shared" si="24"/>
        <v>441</v>
      </c>
      <c r="B449" s="19" t="s">
        <v>390</v>
      </c>
      <c r="C449" s="19" t="s">
        <v>394</v>
      </c>
      <c r="D449" s="18">
        <v>110</v>
      </c>
      <c r="E449" s="20" t="s">
        <v>61</v>
      </c>
      <c r="F449" s="21">
        <f>F450+F451+F452</f>
        <v>2559.5</v>
      </c>
      <c r="G449" s="21">
        <f>G450+G451+G452</f>
        <v>2559.5</v>
      </c>
      <c r="H449" s="2">
        <f t="shared" si="25"/>
        <v>100</v>
      </c>
    </row>
    <row r="450" spans="1:8" ht="12.75">
      <c r="A450" s="18">
        <f t="shared" si="24"/>
        <v>442</v>
      </c>
      <c r="B450" s="19"/>
      <c r="C450" s="19"/>
      <c r="D450" s="18">
        <v>111</v>
      </c>
      <c r="E450" s="20" t="s">
        <v>107</v>
      </c>
      <c r="F450" s="21">
        <v>1953.9</v>
      </c>
      <c r="G450" s="21">
        <v>1953.9</v>
      </c>
      <c r="H450" s="2">
        <f t="shared" si="25"/>
        <v>100</v>
      </c>
    </row>
    <row r="451" spans="1:8" ht="24">
      <c r="A451" s="18">
        <f t="shared" si="24"/>
        <v>443</v>
      </c>
      <c r="B451" s="19"/>
      <c r="C451" s="19"/>
      <c r="D451" s="18">
        <v>112</v>
      </c>
      <c r="E451" s="20" t="s">
        <v>150</v>
      </c>
      <c r="F451" s="21">
        <v>3.4</v>
      </c>
      <c r="G451" s="21">
        <v>3.4</v>
      </c>
      <c r="H451" s="2">
        <f t="shared" si="25"/>
        <v>100</v>
      </c>
    </row>
    <row r="452" spans="1:8" ht="24">
      <c r="A452" s="18">
        <f t="shared" si="24"/>
        <v>444</v>
      </c>
      <c r="B452" s="19"/>
      <c r="C452" s="19"/>
      <c r="D452" s="18">
        <v>119</v>
      </c>
      <c r="E452" s="20" t="s">
        <v>108</v>
      </c>
      <c r="F452" s="21">
        <v>602.2</v>
      </c>
      <c r="G452" s="21">
        <v>602.2</v>
      </c>
      <c r="H452" s="2">
        <f t="shared" si="25"/>
        <v>100</v>
      </c>
    </row>
    <row r="453" spans="1:8" ht="24">
      <c r="A453" s="18">
        <f t="shared" si="24"/>
        <v>445</v>
      </c>
      <c r="B453" s="19"/>
      <c r="C453" s="19"/>
      <c r="D453" s="18">
        <v>240</v>
      </c>
      <c r="E453" s="20" t="s">
        <v>13</v>
      </c>
      <c r="F453" s="21">
        <f>F454+F455</f>
        <v>571.9</v>
      </c>
      <c r="G453" s="21">
        <f>G454+G455</f>
        <v>571.8</v>
      </c>
      <c r="H453" s="2">
        <f t="shared" si="25"/>
        <v>99.98251442559888</v>
      </c>
    </row>
    <row r="454" spans="1:8" ht="24">
      <c r="A454" s="18">
        <f t="shared" si="24"/>
        <v>446</v>
      </c>
      <c r="B454" s="19"/>
      <c r="C454" s="19"/>
      <c r="D454" s="18">
        <v>242</v>
      </c>
      <c r="E454" s="20" t="s">
        <v>14</v>
      </c>
      <c r="F454" s="21">
        <v>417.5</v>
      </c>
      <c r="G454" s="21">
        <v>417.5</v>
      </c>
      <c r="H454" s="2">
        <f t="shared" si="25"/>
        <v>100</v>
      </c>
    </row>
    <row r="455" spans="1:8" ht="12.75">
      <c r="A455" s="18">
        <f t="shared" si="24"/>
        <v>447</v>
      </c>
      <c r="B455" s="19"/>
      <c r="C455" s="19"/>
      <c r="D455" s="18">
        <v>244</v>
      </c>
      <c r="E455" s="20" t="s">
        <v>180</v>
      </c>
      <c r="F455" s="21">
        <v>154.4</v>
      </c>
      <c r="G455" s="21">
        <v>154.3</v>
      </c>
      <c r="H455" s="2">
        <f t="shared" si="25"/>
        <v>99.93523316062176</v>
      </c>
    </row>
    <row r="456" spans="1:8" ht="12.75">
      <c r="A456" s="18">
        <f t="shared" si="24"/>
        <v>448</v>
      </c>
      <c r="B456" s="19"/>
      <c r="C456" s="19"/>
      <c r="D456" s="18">
        <v>851</v>
      </c>
      <c r="E456" s="20" t="s">
        <v>46</v>
      </c>
      <c r="F456" s="21">
        <v>1</v>
      </c>
      <c r="G456" s="21">
        <v>1</v>
      </c>
      <c r="H456" s="2">
        <f t="shared" si="25"/>
        <v>100</v>
      </c>
    </row>
    <row r="457" spans="1:8" ht="12.75">
      <c r="A457" s="18">
        <f t="shared" si="24"/>
        <v>449</v>
      </c>
      <c r="B457" s="19" t="s">
        <v>390</v>
      </c>
      <c r="C457" s="19" t="s">
        <v>395</v>
      </c>
      <c r="D457" s="18"/>
      <c r="E457" s="20" t="s">
        <v>39</v>
      </c>
      <c r="F457" s="21">
        <f>F458+F462</f>
        <v>2827.4999999999995</v>
      </c>
      <c r="G457" s="21">
        <f>G458+G462</f>
        <v>2827.4999999999995</v>
      </c>
      <c r="H457" s="2">
        <f t="shared" si="25"/>
        <v>100</v>
      </c>
    </row>
    <row r="458" spans="1:8" ht="12.75">
      <c r="A458" s="18">
        <f t="shared" si="24"/>
        <v>450</v>
      </c>
      <c r="B458" s="19" t="s">
        <v>390</v>
      </c>
      <c r="C458" s="19" t="s">
        <v>395</v>
      </c>
      <c r="D458" s="18">
        <v>110</v>
      </c>
      <c r="E458" s="20" t="s">
        <v>61</v>
      </c>
      <c r="F458" s="21">
        <f>F459+F461+F460</f>
        <v>2576.2999999999997</v>
      </c>
      <c r="G458" s="21">
        <f>G459+G461+G460</f>
        <v>2576.2999999999997</v>
      </c>
      <c r="H458" s="2">
        <f t="shared" si="25"/>
        <v>100</v>
      </c>
    </row>
    <row r="459" spans="1:8" ht="12.75">
      <c r="A459" s="18">
        <f aca="true" t="shared" si="26" ref="A459:A522">A458+1</f>
        <v>451</v>
      </c>
      <c r="B459" s="19"/>
      <c r="C459" s="19"/>
      <c r="D459" s="18">
        <v>111</v>
      </c>
      <c r="E459" s="20" t="s">
        <v>107</v>
      </c>
      <c r="F459" s="21">
        <v>1980.3</v>
      </c>
      <c r="G459" s="21">
        <v>1980.3</v>
      </c>
      <c r="H459" s="2">
        <f t="shared" si="25"/>
        <v>100</v>
      </c>
    </row>
    <row r="460" spans="1:8" ht="24">
      <c r="A460" s="18">
        <f t="shared" si="26"/>
        <v>452</v>
      </c>
      <c r="B460" s="19"/>
      <c r="C460" s="19"/>
      <c r="D460" s="18">
        <v>112</v>
      </c>
      <c r="E460" s="20" t="s">
        <v>150</v>
      </c>
      <c r="F460" s="21">
        <v>0.1</v>
      </c>
      <c r="G460" s="21">
        <v>0.1</v>
      </c>
      <c r="H460" s="2">
        <f t="shared" si="25"/>
        <v>100</v>
      </c>
    </row>
    <row r="461" spans="1:8" ht="24">
      <c r="A461" s="18">
        <f t="shared" si="26"/>
        <v>453</v>
      </c>
      <c r="B461" s="19"/>
      <c r="C461" s="19"/>
      <c r="D461" s="18">
        <v>119</v>
      </c>
      <c r="E461" s="20" t="s">
        <v>108</v>
      </c>
      <c r="F461" s="21">
        <v>595.9</v>
      </c>
      <c r="G461" s="21">
        <v>595.9</v>
      </c>
      <c r="H461" s="2">
        <f t="shared" si="25"/>
        <v>100</v>
      </c>
    </row>
    <row r="462" spans="1:8" ht="24">
      <c r="A462" s="18">
        <f t="shared" si="26"/>
        <v>454</v>
      </c>
      <c r="B462" s="19"/>
      <c r="C462" s="19"/>
      <c r="D462" s="18">
        <v>240</v>
      </c>
      <c r="E462" s="20" t="s">
        <v>13</v>
      </c>
      <c r="F462" s="21">
        <f>F463+F464</f>
        <v>251.2</v>
      </c>
      <c r="G462" s="21">
        <f>G463+G464</f>
        <v>251.2</v>
      </c>
      <c r="H462" s="2">
        <f t="shared" si="25"/>
        <v>100</v>
      </c>
    </row>
    <row r="463" spans="1:8" ht="24">
      <c r="A463" s="18">
        <f t="shared" si="26"/>
        <v>455</v>
      </c>
      <c r="B463" s="19"/>
      <c r="C463" s="19"/>
      <c r="D463" s="18">
        <v>242</v>
      </c>
      <c r="E463" s="20" t="s">
        <v>14</v>
      </c>
      <c r="F463" s="21">
        <v>220.2</v>
      </c>
      <c r="G463" s="21">
        <v>220.2</v>
      </c>
      <c r="H463" s="2">
        <f t="shared" si="25"/>
        <v>100</v>
      </c>
    </row>
    <row r="464" spans="1:8" ht="12.75">
      <c r="A464" s="18">
        <f t="shared" si="26"/>
        <v>456</v>
      </c>
      <c r="B464" s="19"/>
      <c r="C464" s="19"/>
      <c r="D464" s="18">
        <v>244</v>
      </c>
      <c r="E464" s="20" t="s">
        <v>180</v>
      </c>
      <c r="F464" s="21">
        <v>31</v>
      </c>
      <c r="G464" s="21">
        <v>31</v>
      </c>
      <c r="H464" s="2">
        <f t="shared" si="25"/>
        <v>100</v>
      </c>
    </row>
    <row r="465" spans="1:8" ht="48">
      <c r="A465" s="18">
        <f t="shared" si="26"/>
        <v>457</v>
      </c>
      <c r="B465" s="19" t="s">
        <v>390</v>
      </c>
      <c r="C465" s="19" t="s">
        <v>396</v>
      </c>
      <c r="D465" s="18"/>
      <c r="E465" s="20" t="s">
        <v>40</v>
      </c>
      <c r="F465" s="21">
        <f>F466</f>
        <v>231.4</v>
      </c>
      <c r="G465" s="21">
        <f>G466</f>
        <v>221.1</v>
      </c>
      <c r="H465" s="2">
        <f t="shared" si="25"/>
        <v>95.54883318928262</v>
      </c>
    </row>
    <row r="466" spans="1:8" ht="12.75">
      <c r="A466" s="18">
        <f t="shared" si="26"/>
        <v>458</v>
      </c>
      <c r="B466" s="19" t="s">
        <v>390</v>
      </c>
      <c r="C466" s="19" t="s">
        <v>396</v>
      </c>
      <c r="D466" s="18">
        <v>244</v>
      </c>
      <c r="E466" s="20" t="s">
        <v>180</v>
      </c>
      <c r="F466" s="21">
        <v>231.4</v>
      </c>
      <c r="G466" s="21">
        <v>221.1</v>
      </c>
      <c r="H466" s="2">
        <f t="shared" si="25"/>
        <v>95.54883318928262</v>
      </c>
    </row>
    <row r="467" spans="1:8" ht="12.75">
      <c r="A467" s="14">
        <f t="shared" si="26"/>
        <v>459</v>
      </c>
      <c r="B467" s="15" t="s">
        <v>397</v>
      </c>
      <c r="C467" s="15"/>
      <c r="D467" s="14"/>
      <c r="E467" s="14" t="s">
        <v>91</v>
      </c>
      <c r="F467" s="16">
        <f>F468+F484</f>
        <v>9573.2</v>
      </c>
      <c r="G467" s="16">
        <f>G468+G484</f>
        <v>9509.300000000001</v>
      </c>
      <c r="H467" s="4">
        <f t="shared" si="25"/>
        <v>99.332511594869</v>
      </c>
    </row>
    <row r="468" spans="1:8" ht="12.75">
      <c r="A468" s="14">
        <f t="shared" si="26"/>
        <v>460</v>
      </c>
      <c r="B468" s="15" t="s">
        <v>398</v>
      </c>
      <c r="C468" s="15"/>
      <c r="D468" s="14"/>
      <c r="E468" s="17" t="s">
        <v>41</v>
      </c>
      <c r="F468" s="16">
        <f>F470</f>
        <v>9441</v>
      </c>
      <c r="G468" s="16">
        <f>G470</f>
        <v>9377.1</v>
      </c>
      <c r="H468" s="4">
        <f t="shared" si="25"/>
        <v>99.32316491897045</v>
      </c>
    </row>
    <row r="469" spans="1:8" ht="24">
      <c r="A469" s="18">
        <f t="shared" si="26"/>
        <v>461</v>
      </c>
      <c r="B469" s="19" t="s">
        <v>398</v>
      </c>
      <c r="C469" s="19" t="s">
        <v>211</v>
      </c>
      <c r="D469" s="18"/>
      <c r="E469" s="20" t="s">
        <v>181</v>
      </c>
      <c r="F469" s="21">
        <f>F470</f>
        <v>9441</v>
      </c>
      <c r="G469" s="21">
        <f>G470</f>
        <v>9377.1</v>
      </c>
      <c r="H469" s="2">
        <f t="shared" si="25"/>
        <v>99.32316491897045</v>
      </c>
    </row>
    <row r="470" spans="1:8" ht="24">
      <c r="A470" s="14">
        <f t="shared" si="26"/>
        <v>462</v>
      </c>
      <c r="B470" s="15" t="s">
        <v>398</v>
      </c>
      <c r="C470" s="15" t="s">
        <v>399</v>
      </c>
      <c r="D470" s="18"/>
      <c r="E470" s="17" t="s">
        <v>400</v>
      </c>
      <c r="F470" s="16">
        <f>F471+F475+F477+F473+F479+F481</f>
        <v>9441</v>
      </c>
      <c r="G470" s="16">
        <f>G471+G475+G477+G473+G479+G481</f>
        <v>9377.1</v>
      </c>
      <c r="H470" s="4">
        <f aca="true" t="shared" si="27" ref="H470:H531">G470/F470*100</f>
        <v>99.32316491897045</v>
      </c>
    </row>
    <row r="471" spans="1:8" ht="12.75">
      <c r="A471" s="18">
        <f t="shared" si="26"/>
        <v>463</v>
      </c>
      <c r="B471" s="19" t="s">
        <v>398</v>
      </c>
      <c r="C471" s="19" t="s">
        <v>401</v>
      </c>
      <c r="D471" s="14"/>
      <c r="E471" s="20" t="s">
        <v>42</v>
      </c>
      <c r="F471" s="21">
        <f>F472</f>
        <v>437.8</v>
      </c>
      <c r="G471" s="21">
        <f>G472</f>
        <v>437.8</v>
      </c>
      <c r="H471" s="2">
        <f t="shared" si="27"/>
        <v>100</v>
      </c>
    </row>
    <row r="472" spans="1:8" ht="12.75">
      <c r="A472" s="18">
        <f t="shared" si="26"/>
        <v>464</v>
      </c>
      <c r="B472" s="19" t="s">
        <v>398</v>
      </c>
      <c r="C472" s="19" t="s">
        <v>401</v>
      </c>
      <c r="D472" s="18">
        <v>244</v>
      </c>
      <c r="E472" s="20" t="s">
        <v>180</v>
      </c>
      <c r="F472" s="21">
        <v>437.8</v>
      </c>
      <c r="G472" s="21">
        <v>437.8</v>
      </c>
      <c r="H472" s="2">
        <f t="shared" si="27"/>
        <v>100</v>
      </c>
    </row>
    <row r="473" spans="1:8" ht="24">
      <c r="A473" s="18">
        <f t="shared" si="26"/>
        <v>465</v>
      </c>
      <c r="B473" s="19" t="s">
        <v>398</v>
      </c>
      <c r="C473" s="19" t="s">
        <v>402</v>
      </c>
      <c r="D473" s="18"/>
      <c r="E473" s="20" t="s">
        <v>163</v>
      </c>
      <c r="F473" s="21">
        <f>F474</f>
        <v>218</v>
      </c>
      <c r="G473" s="21">
        <f>G474</f>
        <v>218</v>
      </c>
      <c r="H473" s="2">
        <f t="shared" si="27"/>
        <v>100</v>
      </c>
    </row>
    <row r="474" spans="1:8" ht="12.75">
      <c r="A474" s="18">
        <f t="shared" si="26"/>
        <v>466</v>
      </c>
      <c r="B474" s="19" t="s">
        <v>398</v>
      </c>
      <c r="C474" s="19" t="s">
        <v>402</v>
      </c>
      <c r="D474" s="18">
        <v>540</v>
      </c>
      <c r="E474" s="20" t="s">
        <v>79</v>
      </c>
      <c r="F474" s="21">
        <v>218</v>
      </c>
      <c r="G474" s="21">
        <v>218</v>
      </c>
      <c r="H474" s="2">
        <f t="shared" si="27"/>
        <v>100</v>
      </c>
    </row>
    <row r="475" spans="1:8" ht="24">
      <c r="A475" s="18">
        <f t="shared" si="26"/>
        <v>467</v>
      </c>
      <c r="B475" s="19" t="s">
        <v>398</v>
      </c>
      <c r="C475" s="19" t="s">
        <v>403</v>
      </c>
      <c r="D475" s="18"/>
      <c r="E475" s="20" t="s">
        <v>0</v>
      </c>
      <c r="F475" s="21">
        <f>F476</f>
        <v>168</v>
      </c>
      <c r="G475" s="21">
        <f>G476</f>
        <v>168</v>
      </c>
      <c r="H475" s="2">
        <f t="shared" si="27"/>
        <v>100</v>
      </c>
    </row>
    <row r="476" spans="1:8" ht="12.75">
      <c r="A476" s="18">
        <f t="shared" si="26"/>
        <v>468</v>
      </c>
      <c r="B476" s="19" t="s">
        <v>398</v>
      </c>
      <c r="C476" s="19" t="s">
        <v>403</v>
      </c>
      <c r="D476" s="18">
        <v>540</v>
      </c>
      <c r="E476" s="20" t="s">
        <v>79</v>
      </c>
      <c r="F476" s="21">
        <v>168</v>
      </c>
      <c r="G476" s="21">
        <v>168</v>
      </c>
      <c r="H476" s="2">
        <f t="shared" si="27"/>
        <v>100</v>
      </c>
    </row>
    <row r="477" spans="1:8" ht="24">
      <c r="A477" s="18">
        <f t="shared" si="26"/>
        <v>469</v>
      </c>
      <c r="B477" s="19" t="s">
        <v>398</v>
      </c>
      <c r="C477" s="19" t="s">
        <v>404</v>
      </c>
      <c r="D477" s="18"/>
      <c r="E477" s="20" t="s">
        <v>164</v>
      </c>
      <c r="F477" s="21">
        <f>F478</f>
        <v>4845.4</v>
      </c>
      <c r="G477" s="21">
        <f>G478</f>
        <v>4845.4</v>
      </c>
      <c r="H477" s="2">
        <f t="shared" si="27"/>
        <v>100</v>
      </c>
    </row>
    <row r="478" spans="1:8" ht="36">
      <c r="A478" s="18">
        <f t="shared" si="26"/>
        <v>470</v>
      </c>
      <c r="B478" s="19" t="s">
        <v>398</v>
      </c>
      <c r="C478" s="19" t="s">
        <v>404</v>
      </c>
      <c r="D478" s="18">
        <v>611</v>
      </c>
      <c r="E478" s="20" t="s">
        <v>120</v>
      </c>
      <c r="F478" s="21">
        <v>4845.4</v>
      </c>
      <c r="G478" s="21">
        <v>4845.4</v>
      </c>
      <c r="H478" s="2">
        <f t="shared" si="27"/>
        <v>100</v>
      </c>
    </row>
    <row r="479" spans="1:8" ht="24">
      <c r="A479" s="18">
        <f t="shared" si="26"/>
        <v>471</v>
      </c>
      <c r="B479" s="19" t="s">
        <v>398</v>
      </c>
      <c r="C479" s="19" t="s">
        <v>405</v>
      </c>
      <c r="D479" s="18"/>
      <c r="E479" s="20" t="s">
        <v>201</v>
      </c>
      <c r="F479" s="21">
        <f>F480</f>
        <v>1746.7</v>
      </c>
      <c r="G479" s="21">
        <f>G480</f>
        <v>1746.7</v>
      </c>
      <c r="H479" s="2">
        <f t="shared" si="27"/>
        <v>100</v>
      </c>
    </row>
    <row r="480" spans="1:8" ht="12.75">
      <c r="A480" s="18">
        <f t="shared" si="26"/>
        <v>472</v>
      </c>
      <c r="B480" s="19" t="s">
        <v>398</v>
      </c>
      <c r="C480" s="19" t="s">
        <v>405</v>
      </c>
      <c r="D480" s="18">
        <v>612</v>
      </c>
      <c r="E480" s="20" t="s">
        <v>119</v>
      </c>
      <c r="F480" s="21">
        <v>1746.7</v>
      </c>
      <c r="G480" s="21">
        <v>1746.7</v>
      </c>
      <c r="H480" s="2">
        <f t="shared" si="27"/>
        <v>100</v>
      </c>
    </row>
    <row r="481" spans="1:8" ht="48">
      <c r="A481" s="18">
        <f t="shared" si="26"/>
        <v>473</v>
      </c>
      <c r="B481" s="19" t="s">
        <v>398</v>
      </c>
      <c r="C481" s="19" t="s">
        <v>406</v>
      </c>
      <c r="D481" s="18"/>
      <c r="E481" s="20" t="s">
        <v>407</v>
      </c>
      <c r="F481" s="21">
        <f>F482+F483</f>
        <v>2025.1</v>
      </c>
      <c r="G481" s="21">
        <f>G482+G483</f>
        <v>1961.2</v>
      </c>
      <c r="H481" s="2">
        <f t="shared" si="27"/>
        <v>96.8446002666535</v>
      </c>
    </row>
    <row r="482" spans="1:8" ht="12.75">
      <c r="A482" s="18">
        <f t="shared" si="26"/>
        <v>474</v>
      </c>
      <c r="B482" s="19" t="s">
        <v>398</v>
      </c>
      <c r="C482" s="19" t="s">
        <v>406</v>
      </c>
      <c r="D482" s="18">
        <v>540</v>
      </c>
      <c r="E482" s="20" t="s">
        <v>79</v>
      </c>
      <c r="F482" s="21">
        <v>1892.8</v>
      </c>
      <c r="G482" s="21">
        <v>1892.8</v>
      </c>
      <c r="H482" s="2">
        <f t="shared" si="27"/>
        <v>100</v>
      </c>
    </row>
    <row r="483" spans="1:8" ht="36">
      <c r="A483" s="18">
        <f t="shared" si="26"/>
        <v>475</v>
      </c>
      <c r="B483" s="19"/>
      <c r="C483" s="19"/>
      <c r="D483" s="18">
        <v>611</v>
      </c>
      <c r="E483" s="20" t="s">
        <v>120</v>
      </c>
      <c r="F483" s="21">
        <v>132.3</v>
      </c>
      <c r="G483" s="21">
        <v>68.4</v>
      </c>
      <c r="H483" s="2">
        <f t="shared" si="27"/>
        <v>51.70068027210885</v>
      </c>
    </row>
    <row r="484" spans="1:8" ht="12.75">
      <c r="A484" s="14">
        <f t="shared" si="26"/>
        <v>476</v>
      </c>
      <c r="B484" s="15" t="s">
        <v>408</v>
      </c>
      <c r="C484" s="15"/>
      <c r="D484" s="14"/>
      <c r="E484" s="17" t="s">
        <v>202</v>
      </c>
      <c r="F484" s="21">
        <f aca="true" t="shared" si="28" ref="F484:G487">F485</f>
        <v>132.2</v>
      </c>
      <c r="G484" s="21">
        <f t="shared" si="28"/>
        <v>132.2</v>
      </c>
      <c r="H484" s="2">
        <f t="shared" si="27"/>
        <v>100</v>
      </c>
    </row>
    <row r="485" spans="1:8" ht="24">
      <c r="A485" s="18">
        <f t="shared" si="26"/>
        <v>477</v>
      </c>
      <c r="B485" s="19" t="s">
        <v>408</v>
      </c>
      <c r="C485" s="19" t="s">
        <v>211</v>
      </c>
      <c r="D485" s="18"/>
      <c r="E485" s="20" t="s">
        <v>181</v>
      </c>
      <c r="F485" s="21">
        <f t="shared" si="28"/>
        <v>132.2</v>
      </c>
      <c r="G485" s="21">
        <f t="shared" si="28"/>
        <v>132.2</v>
      </c>
      <c r="H485" s="2">
        <f t="shared" si="27"/>
        <v>100</v>
      </c>
    </row>
    <row r="486" spans="1:8" ht="24">
      <c r="A486" s="18">
        <f t="shared" si="26"/>
        <v>478</v>
      </c>
      <c r="B486" s="19" t="s">
        <v>408</v>
      </c>
      <c r="C486" s="19" t="s">
        <v>399</v>
      </c>
      <c r="D486" s="18"/>
      <c r="E486" s="20" t="s">
        <v>400</v>
      </c>
      <c r="F486" s="21">
        <f t="shared" si="28"/>
        <v>132.2</v>
      </c>
      <c r="G486" s="21">
        <f t="shared" si="28"/>
        <v>132.2</v>
      </c>
      <c r="H486" s="2">
        <f t="shared" si="27"/>
        <v>100</v>
      </c>
    </row>
    <row r="487" spans="1:8" ht="48">
      <c r="A487" s="18">
        <f t="shared" si="26"/>
        <v>479</v>
      </c>
      <c r="B487" s="19" t="s">
        <v>408</v>
      </c>
      <c r="C487" s="19" t="s">
        <v>406</v>
      </c>
      <c r="D487" s="18"/>
      <c r="E487" s="20" t="s">
        <v>407</v>
      </c>
      <c r="F487" s="21">
        <f t="shared" si="28"/>
        <v>132.2</v>
      </c>
      <c r="G487" s="21">
        <f t="shared" si="28"/>
        <v>132.2</v>
      </c>
      <c r="H487" s="2">
        <f t="shared" si="27"/>
        <v>100</v>
      </c>
    </row>
    <row r="488" spans="1:8" ht="12.75">
      <c r="A488" s="18">
        <f t="shared" si="26"/>
        <v>480</v>
      </c>
      <c r="B488" s="19" t="s">
        <v>408</v>
      </c>
      <c r="C488" s="19" t="s">
        <v>406</v>
      </c>
      <c r="D488" s="18">
        <v>540</v>
      </c>
      <c r="E488" s="20" t="s">
        <v>79</v>
      </c>
      <c r="F488" s="21">
        <v>132.2</v>
      </c>
      <c r="G488" s="21">
        <v>132.2</v>
      </c>
      <c r="H488" s="2">
        <f t="shared" si="27"/>
        <v>100</v>
      </c>
    </row>
    <row r="489" spans="1:8" ht="12.75">
      <c r="A489" s="14">
        <f t="shared" si="26"/>
        <v>481</v>
      </c>
      <c r="B489" s="15" t="s">
        <v>409</v>
      </c>
      <c r="C489" s="15"/>
      <c r="D489" s="14"/>
      <c r="E489" s="14" t="s">
        <v>92</v>
      </c>
      <c r="F489" s="16">
        <f>F490+F516</f>
        <v>87284.8</v>
      </c>
      <c r="G489" s="45">
        <f>G490+G516</f>
        <v>85788.4</v>
      </c>
      <c r="H489" s="2">
        <f t="shared" si="27"/>
        <v>98.28561215698494</v>
      </c>
    </row>
    <row r="490" spans="1:8" ht="12.75">
      <c r="A490" s="14">
        <f t="shared" si="26"/>
        <v>482</v>
      </c>
      <c r="B490" s="15" t="s">
        <v>410</v>
      </c>
      <c r="C490" s="15"/>
      <c r="D490" s="14"/>
      <c r="E490" s="17" t="s">
        <v>93</v>
      </c>
      <c r="F490" s="16">
        <f>F491</f>
        <v>81827</v>
      </c>
      <c r="G490" s="45">
        <f>G491</f>
        <v>80530.7</v>
      </c>
      <c r="H490" s="2">
        <f t="shared" si="27"/>
        <v>98.41580407444975</v>
      </c>
    </row>
    <row r="491" spans="1:8" ht="24">
      <c r="A491" s="18">
        <f t="shared" si="26"/>
        <v>483</v>
      </c>
      <c r="B491" s="19" t="s">
        <v>410</v>
      </c>
      <c r="C491" s="19" t="s">
        <v>211</v>
      </c>
      <c r="D491" s="18"/>
      <c r="E491" s="20" t="s">
        <v>181</v>
      </c>
      <c r="F491" s="21">
        <f>F492+F504+F511</f>
        <v>81827</v>
      </c>
      <c r="G491" s="46">
        <f>G492+G504+G511</f>
        <v>80530.7</v>
      </c>
      <c r="H491" s="2">
        <f t="shared" si="27"/>
        <v>98.41580407444975</v>
      </c>
    </row>
    <row r="492" spans="1:8" ht="24">
      <c r="A492" s="14">
        <f t="shared" si="26"/>
        <v>484</v>
      </c>
      <c r="B492" s="15" t="s">
        <v>410</v>
      </c>
      <c r="C492" s="15" t="s">
        <v>324</v>
      </c>
      <c r="D492" s="14"/>
      <c r="E492" s="17" t="s">
        <v>165</v>
      </c>
      <c r="F492" s="16">
        <f>F493+F496+F499+F502</f>
        <v>63997.9</v>
      </c>
      <c r="G492" s="45">
        <f>G493+G496+G499+G502</f>
        <v>62701.6</v>
      </c>
      <c r="H492" s="2">
        <f t="shared" si="27"/>
        <v>97.97446478712583</v>
      </c>
    </row>
    <row r="493" spans="1:8" ht="36">
      <c r="A493" s="18">
        <f t="shared" si="26"/>
        <v>485</v>
      </c>
      <c r="B493" s="19" t="s">
        <v>410</v>
      </c>
      <c r="C493" s="19" t="s">
        <v>411</v>
      </c>
      <c r="D493" s="18"/>
      <c r="E493" s="20" t="s">
        <v>49</v>
      </c>
      <c r="F493" s="21">
        <f>SUM(F494:F495)</f>
        <v>3518.6</v>
      </c>
      <c r="G493" s="21">
        <f>SUM(G494:G495)</f>
        <v>3243.5</v>
      </c>
      <c r="H493" s="2">
        <f t="shared" si="27"/>
        <v>92.18154947990679</v>
      </c>
    </row>
    <row r="494" spans="1:8" ht="12.75">
      <c r="A494" s="18">
        <f t="shared" si="26"/>
        <v>486</v>
      </c>
      <c r="B494" s="19" t="s">
        <v>410</v>
      </c>
      <c r="C494" s="19" t="s">
        <v>411</v>
      </c>
      <c r="D494" s="18">
        <v>244</v>
      </c>
      <c r="E494" s="20" t="s">
        <v>180</v>
      </c>
      <c r="F494" s="21">
        <v>35</v>
      </c>
      <c r="G494" s="21">
        <v>32.3</v>
      </c>
      <c r="H494" s="2">
        <f t="shared" si="27"/>
        <v>92.28571428571428</v>
      </c>
    </row>
    <row r="495" spans="1:8" ht="24">
      <c r="A495" s="18">
        <f t="shared" si="26"/>
        <v>487</v>
      </c>
      <c r="B495" s="19"/>
      <c r="C495" s="19"/>
      <c r="D495" s="18">
        <v>321</v>
      </c>
      <c r="E495" s="20" t="s">
        <v>48</v>
      </c>
      <c r="F495" s="21">
        <v>3483.6</v>
      </c>
      <c r="G495" s="21">
        <v>3211.2</v>
      </c>
      <c r="H495" s="2">
        <f t="shared" si="27"/>
        <v>92.18050292800551</v>
      </c>
    </row>
    <row r="496" spans="1:8" ht="36">
      <c r="A496" s="18">
        <f t="shared" si="26"/>
        <v>488</v>
      </c>
      <c r="B496" s="19" t="s">
        <v>410</v>
      </c>
      <c r="C496" s="19" t="s">
        <v>412</v>
      </c>
      <c r="D496" s="18"/>
      <c r="E496" s="20" t="s">
        <v>1</v>
      </c>
      <c r="F496" s="21">
        <f>SUM(F497:F498)</f>
        <v>55338.3</v>
      </c>
      <c r="G496" s="21">
        <f>SUM(G497:G498)</f>
        <v>54524.7</v>
      </c>
      <c r="H496" s="2">
        <f t="shared" si="27"/>
        <v>98.52977052059784</v>
      </c>
    </row>
    <row r="497" spans="1:8" ht="12.75">
      <c r="A497" s="18">
        <f t="shared" si="26"/>
        <v>489</v>
      </c>
      <c r="B497" s="19" t="s">
        <v>410</v>
      </c>
      <c r="C497" s="19" t="s">
        <v>412</v>
      </c>
      <c r="D497" s="18">
        <v>244</v>
      </c>
      <c r="E497" s="20" t="s">
        <v>180</v>
      </c>
      <c r="F497" s="21">
        <v>660.5</v>
      </c>
      <c r="G497" s="21">
        <v>612.7</v>
      </c>
      <c r="H497" s="2">
        <f t="shared" si="27"/>
        <v>92.76305828917486</v>
      </c>
    </row>
    <row r="498" spans="1:8" ht="24">
      <c r="A498" s="18">
        <f t="shared" si="26"/>
        <v>490</v>
      </c>
      <c r="B498" s="19"/>
      <c r="C498" s="19"/>
      <c r="D498" s="18">
        <v>321</v>
      </c>
      <c r="E498" s="20" t="s">
        <v>48</v>
      </c>
      <c r="F498" s="21">
        <v>54677.8</v>
      </c>
      <c r="G498" s="21">
        <v>53912</v>
      </c>
      <c r="H498" s="2">
        <f t="shared" si="27"/>
        <v>98.59943157917839</v>
      </c>
    </row>
    <row r="499" spans="1:8" ht="36">
      <c r="A499" s="18">
        <f t="shared" si="26"/>
        <v>491</v>
      </c>
      <c r="B499" s="19" t="s">
        <v>410</v>
      </c>
      <c r="C499" s="19" t="s">
        <v>413</v>
      </c>
      <c r="D499" s="18"/>
      <c r="E499" s="20" t="s">
        <v>2</v>
      </c>
      <c r="F499" s="21">
        <f>SUM(F500:F501)</f>
        <v>5123.4</v>
      </c>
      <c r="G499" s="21">
        <f>SUM(G500:G501)</f>
        <v>4915.799999999999</v>
      </c>
      <c r="H499" s="2">
        <f t="shared" si="27"/>
        <v>95.94800327907248</v>
      </c>
    </row>
    <row r="500" spans="1:8" ht="12.75">
      <c r="A500" s="18">
        <f t="shared" si="26"/>
        <v>492</v>
      </c>
      <c r="B500" s="19" t="s">
        <v>410</v>
      </c>
      <c r="C500" s="19" t="s">
        <v>413</v>
      </c>
      <c r="D500" s="18">
        <v>244</v>
      </c>
      <c r="E500" s="20" t="s">
        <v>180</v>
      </c>
      <c r="F500" s="21">
        <v>67</v>
      </c>
      <c r="G500" s="21">
        <v>60.9</v>
      </c>
      <c r="H500" s="4">
        <f t="shared" si="27"/>
        <v>90.8955223880597</v>
      </c>
    </row>
    <row r="501" spans="1:8" ht="24">
      <c r="A501" s="18">
        <f t="shared" si="26"/>
        <v>493</v>
      </c>
      <c r="B501" s="19"/>
      <c r="C501" s="19"/>
      <c r="D501" s="18">
        <v>321</v>
      </c>
      <c r="E501" s="20" t="s">
        <v>48</v>
      </c>
      <c r="F501" s="21">
        <v>5056.4</v>
      </c>
      <c r="G501" s="21">
        <v>4854.9</v>
      </c>
      <c r="H501" s="4">
        <f t="shared" si="27"/>
        <v>96.01495134878569</v>
      </c>
    </row>
    <row r="502" spans="1:8" ht="36">
      <c r="A502" s="18">
        <f t="shared" si="26"/>
        <v>494</v>
      </c>
      <c r="B502" s="19" t="s">
        <v>410</v>
      </c>
      <c r="C502" s="19" t="s">
        <v>414</v>
      </c>
      <c r="D502" s="18"/>
      <c r="E502" s="20" t="s">
        <v>121</v>
      </c>
      <c r="F502" s="21">
        <f>F503</f>
        <v>17.6</v>
      </c>
      <c r="G502" s="21">
        <f>G503</f>
        <v>17.6</v>
      </c>
      <c r="H502" s="2">
        <f t="shared" si="27"/>
        <v>100</v>
      </c>
    </row>
    <row r="503" spans="1:8" ht="24">
      <c r="A503" s="18">
        <f t="shared" si="26"/>
        <v>495</v>
      </c>
      <c r="B503" s="19" t="s">
        <v>410</v>
      </c>
      <c r="C503" s="19" t="s">
        <v>414</v>
      </c>
      <c r="D503" s="18">
        <v>321</v>
      </c>
      <c r="E503" s="20" t="s">
        <v>48</v>
      </c>
      <c r="F503" s="21">
        <v>17.6</v>
      </c>
      <c r="G503" s="21">
        <v>17.6</v>
      </c>
      <c r="H503" s="4">
        <f t="shared" si="27"/>
        <v>100</v>
      </c>
    </row>
    <row r="504" spans="1:8" ht="24">
      <c r="A504" s="14">
        <f t="shared" si="26"/>
        <v>496</v>
      </c>
      <c r="B504" s="15" t="s">
        <v>410</v>
      </c>
      <c r="C504" s="15" t="s">
        <v>284</v>
      </c>
      <c r="D504" s="18"/>
      <c r="E504" s="17" t="s">
        <v>166</v>
      </c>
      <c r="F504" s="16">
        <f>F505+F507+F509</f>
        <v>14357.8</v>
      </c>
      <c r="G504" s="16">
        <f>G505+G507+G509</f>
        <v>14357.8</v>
      </c>
      <c r="H504" s="2">
        <f t="shared" si="27"/>
        <v>100</v>
      </c>
    </row>
    <row r="505" spans="1:8" ht="24">
      <c r="A505" s="18">
        <f t="shared" si="26"/>
        <v>497</v>
      </c>
      <c r="B505" s="19" t="s">
        <v>410</v>
      </c>
      <c r="C505" s="19" t="s">
        <v>415</v>
      </c>
      <c r="D505" s="18"/>
      <c r="E505" s="20" t="s">
        <v>122</v>
      </c>
      <c r="F505" s="21">
        <f>F506</f>
        <v>6393.8</v>
      </c>
      <c r="G505" s="21">
        <f>G506</f>
        <v>6393.8</v>
      </c>
      <c r="H505" s="2">
        <f t="shared" si="27"/>
        <v>100</v>
      </c>
    </row>
    <row r="506" spans="1:8" ht="12.75">
      <c r="A506" s="18">
        <f t="shared" si="26"/>
        <v>498</v>
      </c>
      <c r="B506" s="19" t="s">
        <v>410</v>
      </c>
      <c r="C506" s="19" t="s">
        <v>415</v>
      </c>
      <c r="D506" s="18">
        <v>322</v>
      </c>
      <c r="E506" s="20" t="s">
        <v>47</v>
      </c>
      <c r="F506" s="21">
        <v>6393.8</v>
      </c>
      <c r="G506" s="21">
        <v>6393.8</v>
      </c>
      <c r="H506" s="2">
        <f t="shared" si="27"/>
        <v>100</v>
      </c>
    </row>
    <row r="507" spans="1:8" ht="24">
      <c r="A507" s="18">
        <f t="shared" si="26"/>
        <v>499</v>
      </c>
      <c r="B507" s="19" t="s">
        <v>410</v>
      </c>
      <c r="C507" s="19" t="s">
        <v>416</v>
      </c>
      <c r="D507" s="18"/>
      <c r="E507" s="20" t="s">
        <v>122</v>
      </c>
      <c r="F507" s="21">
        <f>F508</f>
        <v>4233.7</v>
      </c>
      <c r="G507" s="21">
        <f>G508</f>
        <v>4233.7</v>
      </c>
      <c r="H507" s="2">
        <f t="shared" si="27"/>
        <v>100</v>
      </c>
    </row>
    <row r="508" spans="1:8" ht="12.75">
      <c r="A508" s="18">
        <f t="shared" si="26"/>
        <v>500</v>
      </c>
      <c r="B508" s="19" t="s">
        <v>410</v>
      </c>
      <c r="C508" s="19" t="s">
        <v>416</v>
      </c>
      <c r="D508" s="18">
        <v>322</v>
      </c>
      <c r="E508" s="20" t="s">
        <v>47</v>
      </c>
      <c r="F508" s="21">
        <v>4233.7</v>
      </c>
      <c r="G508" s="21">
        <v>4233.7</v>
      </c>
      <c r="H508" s="2">
        <f t="shared" si="27"/>
        <v>100</v>
      </c>
    </row>
    <row r="509" spans="1:8" ht="24">
      <c r="A509" s="18">
        <f t="shared" si="26"/>
        <v>501</v>
      </c>
      <c r="B509" s="19" t="s">
        <v>410</v>
      </c>
      <c r="C509" s="19" t="s">
        <v>417</v>
      </c>
      <c r="D509" s="18"/>
      <c r="E509" s="20" t="s">
        <v>122</v>
      </c>
      <c r="F509" s="21">
        <f>F510</f>
        <v>3730.3</v>
      </c>
      <c r="G509" s="21">
        <f>G510</f>
        <v>3730.3</v>
      </c>
      <c r="H509" s="2">
        <f t="shared" si="27"/>
        <v>100</v>
      </c>
    </row>
    <row r="510" spans="1:8" ht="12.75">
      <c r="A510" s="18">
        <f t="shared" si="26"/>
        <v>502</v>
      </c>
      <c r="B510" s="19" t="s">
        <v>410</v>
      </c>
      <c r="C510" s="19" t="s">
        <v>417</v>
      </c>
      <c r="D510" s="18">
        <v>322</v>
      </c>
      <c r="E510" s="20" t="s">
        <v>47</v>
      </c>
      <c r="F510" s="21">
        <v>3730.3</v>
      </c>
      <c r="G510" s="21">
        <v>3730.3</v>
      </c>
      <c r="H510" s="2">
        <f t="shared" si="27"/>
        <v>100</v>
      </c>
    </row>
    <row r="511" spans="1:8" ht="12.75">
      <c r="A511" s="14">
        <f t="shared" si="26"/>
        <v>503</v>
      </c>
      <c r="B511" s="15" t="s">
        <v>410</v>
      </c>
      <c r="C511" s="15" t="s">
        <v>418</v>
      </c>
      <c r="D511" s="18"/>
      <c r="E511" s="17" t="s">
        <v>167</v>
      </c>
      <c r="F511" s="16">
        <f>F512+F514</f>
        <v>3471.3</v>
      </c>
      <c r="G511" s="16">
        <f>G512+G514</f>
        <v>3471.3</v>
      </c>
      <c r="H511" s="2">
        <f t="shared" si="27"/>
        <v>100</v>
      </c>
    </row>
    <row r="512" spans="1:8" ht="24">
      <c r="A512" s="18">
        <f t="shared" si="26"/>
        <v>504</v>
      </c>
      <c r="B512" s="19" t="s">
        <v>410</v>
      </c>
      <c r="C512" s="19" t="s">
        <v>419</v>
      </c>
      <c r="D512" s="18"/>
      <c r="E512" s="20" t="s">
        <v>3</v>
      </c>
      <c r="F512" s="21">
        <f>F513</f>
        <v>816.8</v>
      </c>
      <c r="G512" s="21">
        <f>G513</f>
        <v>816.8</v>
      </c>
      <c r="H512" s="2">
        <f t="shared" si="27"/>
        <v>100</v>
      </c>
    </row>
    <row r="513" spans="1:8" ht="12.75">
      <c r="A513" s="18">
        <f t="shared" si="26"/>
        <v>505</v>
      </c>
      <c r="B513" s="19" t="s">
        <v>410</v>
      </c>
      <c r="C513" s="19" t="s">
        <v>419</v>
      </c>
      <c r="D513" s="18">
        <v>322</v>
      </c>
      <c r="E513" s="20" t="s">
        <v>47</v>
      </c>
      <c r="F513" s="21">
        <v>816.8</v>
      </c>
      <c r="G513" s="21">
        <v>816.8</v>
      </c>
      <c r="H513" s="2">
        <f t="shared" si="27"/>
        <v>100</v>
      </c>
    </row>
    <row r="514" spans="1:8" ht="24">
      <c r="A514" s="18">
        <f t="shared" si="26"/>
        <v>506</v>
      </c>
      <c r="B514" s="19" t="s">
        <v>410</v>
      </c>
      <c r="C514" s="19" t="s">
        <v>420</v>
      </c>
      <c r="D514" s="18"/>
      <c r="E514" s="20" t="s">
        <v>3</v>
      </c>
      <c r="F514" s="21">
        <f>F515</f>
        <v>2654.5</v>
      </c>
      <c r="G514" s="21">
        <f>G515</f>
        <v>2654.5</v>
      </c>
      <c r="H514" s="2">
        <f t="shared" si="27"/>
        <v>100</v>
      </c>
    </row>
    <row r="515" spans="1:8" ht="12.75">
      <c r="A515" s="18">
        <f t="shared" si="26"/>
        <v>507</v>
      </c>
      <c r="B515" s="19" t="s">
        <v>410</v>
      </c>
      <c r="C515" s="19" t="s">
        <v>420</v>
      </c>
      <c r="D515" s="18">
        <v>322</v>
      </c>
      <c r="E515" s="20" t="s">
        <v>47</v>
      </c>
      <c r="F515" s="21">
        <v>2654.5</v>
      </c>
      <c r="G515" s="21">
        <v>2654.5</v>
      </c>
      <c r="H515" s="2">
        <f t="shared" si="27"/>
        <v>100</v>
      </c>
    </row>
    <row r="516" spans="1:8" ht="12.75">
      <c r="A516" s="14">
        <f t="shared" si="26"/>
        <v>508</v>
      </c>
      <c r="B516" s="15" t="s">
        <v>421</v>
      </c>
      <c r="C516" s="15"/>
      <c r="D516" s="14"/>
      <c r="E516" s="17" t="s">
        <v>94</v>
      </c>
      <c r="F516" s="16">
        <f>F517</f>
        <v>5457.800000000001</v>
      </c>
      <c r="G516" s="16">
        <f>G517</f>
        <v>5257.700000000001</v>
      </c>
      <c r="H516" s="2">
        <f t="shared" si="27"/>
        <v>96.3336875664187</v>
      </c>
    </row>
    <row r="517" spans="1:8" ht="24">
      <c r="A517" s="18">
        <f t="shared" si="26"/>
        <v>509</v>
      </c>
      <c r="B517" s="19" t="s">
        <v>421</v>
      </c>
      <c r="C517" s="19" t="s">
        <v>211</v>
      </c>
      <c r="D517" s="18"/>
      <c r="E517" s="20" t="s">
        <v>181</v>
      </c>
      <c r="F517" s="21">
        <f>F518+F536</f>
        <v>5457.800000000001</v>
      </c>
      <c r="G517" s="21">
        <f>G518+G536</f>
        <v>5257.700000000001</v>
      </c>
      <c r="H517" s="2">
        <f t="shared" si="27"/>
        <v>96.3336875664187</v>
      </c>
    </row>
    <row r="518" spans="1:8" ht="24">
      <c r="A518" s="14">
        <f t="shared" si="26"/>
        <v>510</v>
      </c>
      <c r="B518" s="15" t="s">
        <v>421</v>
      </c>
      <c r="C518" s="15" t="s">
        <v>230</v>
      </c>
      <c r="D518" s="18"/>
      <c r="E518" s="17" t="s">
        <v>136</v>
      </c>
      <c r="F518" s="16">
        <f>F519+F521+F523+F525+F527+F530+F532+F534</f>
        <v>1860.7000000000003</v>
      </c>
      <c r="G518" s="16">
        <f>G519+G521+G523+G525+G527+G530+G532+G534</f>
        <v>1742.7000000000003</v>
      </c>
      <c r="H518" s="2">
        <f t="shared" si="27"/>
        <v>93.65830063954425</v>
      </c>
    </row>
    <row r="519" spans="1:8" ht="36">
      <c r="A519" s="18">
        <f t="shared" si="26"/>
        <v>511</v>
      </c>
      <c r="B519" s="19" t="s">
        <v>421</v>
      </c>
      <c r="C519" s="19" t="s">
        <v>422</v>
      </c>
      <c r="D519" s="18"/>
      <c r="E519" s="20" t="s">
        <v>4</v>
      </c>
      <c r="F519" s="21">
        <f>F520</f>
        <v>198.7</v>
      </c>
      <c r="G519" s="21">
        <f>G520</f>
        <v>198.7</v>
      </c>
      <c r="H519" s="2">
        <f t="shared" si="27"/>
        <v>100</v>
      </c>
    </row>
    <row r="520" spans="1:8" ht="12.75">
      <c r="A520" s="18">
        <f t="shared" si="26"/>
        <v>512</v>
      </c>
      <c r="B520" s="19" t="s">
        <v>421</v>
      </c>
      <c r="C520" s="19" t="s">
        <v>422</v>
      </c>
      <c r="D520" s="18">
        <v>244</v>
      </c>
      <c r="E520" s="20" t="s">
        <v>180</v>
      </c>
      <c r="F520" s="21">
        <v>198.7</v>
      </c>
      <c r="G520" s="21">
        <v>198.7</v>
      </c>
      <c r="H520" s="2">
        <f t="shared" si="27"/>
        <v>100</v>
      </c>
    </row>
    <row r="521" spans="1:8" ht="24">
      <c r="A521" s="18">
        <f t="shared" si="26"/>
        <v>513</v>
      </c>
      <c r="B521" s="19" t="s">
        <v>421</v>
      </c>
      <c r="C521" s="19" t="s">
        <v>423</v>
      </c>
      <c r="D521" s="18"/>
      <c r="E521" s="20" t="s">
        <v>5</v>
      </c>
      <c r="F521" s="21">
        <f>F522</f>
        <v>99.3</v>
      </c>
      <c r="G521" s="21">
        <f>G522</f>
        <v>99.3</v>
      </c>
      <c r="H521" s="2">
        <f t="shared" si="27"/>
        <v>100</v>
      </c>
    </row>
    <row r="522" spans="1:8" ht="12.75">
      <c r="A522" s="18">
        <f t="shared" si="26"/>
        <v>514</v>
      </c>
      <c r="B522" s="19" t="s">
        <v>421</v>
      </c>
      <c r="C522" s="19" t="s">
        <v>423</v>
      </c>
      <c r="D522" s="18">
        <v>244</v>
      </c>
      <c r="E522" s="20" t="s">
        <v>180</v>
      </c>
      <c r="F522" s="21">
        <v>99.3</v>
      </c>
      <c r="G522" s="21">
        <v>99.3</v>
      </c>
      <c r="H522" s="2">
        <f t="shared" si="27"/>
        <v>100</v>
      </c>
    </row>
    <row r="523" spans="1:8" ht="24">
      <c r="A523" s="18">
        <f aca="true" t="shared" si="29" ref="A523:A586">A522+1</f>
        <v>515</v>
      </c>
      <c r="B523" s="19" t="s">
        <v>421</v>
      </c>
      <c r="C523" s="19" t="s">
        <v>424</v>
      </c>
      <c r="D523" s="14"/>
      <c r="E523" s="20" t="s">
        <v>168</v>
      </c>
      <c r="F523" s="21">
        <f>F524</f>
        <v>465.6</v>
      </c>
      <c r="G523" s="21">
        <f>G524</f>
        <v>411.2</v>
      </c>
      <c r="H523" s="2">
        <f t="shared" si="27"/>
        <v>88.31615120274914</v>
      </c>
    </row>
    <row r="524" spans="1:8" ht="12.75">
      <c r="A524" s="18">
        <f t="shared" si="29"/>
        <v>516</v>
      </c>
      <c r="B524" s="19" t="s">
        <v>421</v>
      </c>
      <c r="C524" s="19" t="s">
        <v>424</v>
      </c>
      <c r="D524" s="18">
        <v>244</v>
      </c>
      <c r="E524" s="20" t="s">
        <v>180</v>
      </c>
      <c r="F524" s="21">
        <v>465.6</v>
      </c>
      <c r="G524" s="21">
        <v>411.2</v>
      </c>
      <c r="H524" s="2">
        <f t="shared" si="27"/>
        <v>88.31615120274914</v>
      </c>
    </row>
    <row r="525" spans="1:8" ht="48">
      <c r="A525" s="18">
        <f t="shared" si="29"/>
        <v>517</v>
      </c>
      <c r="B525" s="19" t="s">
        <v>421</v>
      </c>
      <c r="C525" s="19" t="s">
        <v>425</v>
      </c>
      <c r="D525" s="14"/>
      <c r="E525" s="20" t="s">
        <v>426</v>
      </c>
      <c r="F525" s="21">
        <f>F526</f>
        <v>519.6</v>
      </c>
      <c r="G525" s="21">
        <f>G526</f>
        <v>456</v>
      </c>
      <c r="H525" s="2">
        <f t="shared" si="27"/>
        <v>87.75981524249423</v>
      </c>
    </row>
    <row r="526" spans="1:8" ht="24">
      <c r="A526" s="18">
        <f t="shared" si="29"/>
        <v>518</v>
      </c>
      <c r="B526" s="19" t="s">
        <v>421</v>
      </c>
      <c r="C526" s="19" t="s">
        <v>425</v>
      </c>
      <c r="D526" s="18">
        <v>313</v>
      </c>
      <c r="E526" s="20" t="s">
        <v>48</v>
      </c>
      <c r="F526" s="21">
        <v>519.6</v>
      </c>
      <c r="G526" s="21">
        <v>456</v>
      </c>
      <c r="H526" s="2">
        <f t="shared" si="27"/>
        <v>87.75981524249423</v>
      </c>
    </row>
    <row r="527" spans="1:8" ht="36">
      <c r="A527" s="18">
        <f t="shared" si="29"/>
        <v>519</v>
      </c>
      <c r="B527" s="19" t="s">
        <v>421</v>
      </c>
      <c r="C527" s="19" t="s">
        <v>427</v>
      </c>
      <c r="D527" s="18"/>
      <c r="E527" s="20" t="s">
        <v>428</v>
      </c>
      <c r="F527" s="21">
        <f>F528+F529</f>
        <v>86.2</v>
      </c>
      <c r="G527" s="21">
        <f>G528+G529</f>
        <v>86.2</v>
      </c>
      <c r="H527" s="2">
        <f t="shared" si="27"/>
        <v>100</v>
      </c>
    </row>
    <row r="528" spans="1:8" ht="12.75">
      <c r="A528" s="18">
        <f t="shared" si="29"/>
        <v>520</v>
      </c>
      <c r="B528" s="19" t="s">
        <v>421</v>
      </c>
      <c r="C528" s="19" t="s">
        <v>427</v>
      </c>
      <c r="D528" s="18">
        <v>244</v>
      </c>
      <c r="E528" s="20" t="s">
        <v>180</v>
      </c>
      <c r="F528" s="21">
        <v>44.6</v>
      </c>
      <c r="G528" s="21">
        <v>44.6</v>
      </c>
      <c r="H528" s="2">
        <f t="shared" si="27"/>
        <v>100</v>
      </c>
    </row>
    <row r="529" spans="1:8" ht="24">
      <c r="A529" s="18">
        <f t="shared" si="29"/>
        <v>521</v>
      </c>
      <c r="B529" s="19"/>
      <c r="C529" s="19"/>
      <c r="D529" s="18">
        <v>313</v>
      </c>
      <c r="E529" s="20" t="s">
        <v>48</v>
      </c>
      <c r="F529" s="21">
        <v>41.6</v>
      </c>
      <c r="G529" s="21">
        <v>41.6</v>
      </c>
      <c r="H529" s="2">
        <f t="shared" si="27"/>
        <v>100</v>
      </c>
    </row>
    <row r="530" spans="1:8" ht="36">
      <c r="A530" s="18">
        <f t="shared" si="29"/>
        <v>522</v>
      </c>
      <c r="B530" s="19" t="s">
        <v>421</v>
      </c>
      <c r="C530" s="19" t="s">
        <v>429</v>
      </c>
      <c r="D530" s="18"/>
      <c r="E530" s="20" t="s">
        <v>430</v>
      </c>
      <c r="F530" s="21">
        <f>F531</f>
        <v>6.9</v>
      </c>
      <c r="G530" s="21">
        <f>G531</f>
        <v>6.9</v>
      </c>
      <c r="H530" s="2">
        <f t="shared" si="27"/>
        <v>100</v>
      </c>
    </row>
    <row r="531" spans="1:8" ht="12.75">
      <c r="A531" s="18">
        <f t="shared" si="29"/>
        <v>523</v>
      </c>
      <c r="B531" s="19" t="s">
        <v>421</v>
      </c>
      <c r="C531" s="19" t="s">
        <v>429</v>
      </c>
      <c r="D531" s="18">
        <v>244</v>
      </c>
      <c r="E531" s="20" t="s">
        <v>180</v>
      </c>
      <c r="F531" s="21">
        <v>6.9</v>
      </c>
      <c r="G531" s="12">
        <v>6.9</v>
      </c>
      <c r="H531" s="2">
        <f t="shared" si="27"/>
        <v>100</v>
      </c>
    </row>
    <row r="532" spans="1:8" ht="36">
      <c r="A532" s="18">
        <f t="shared" si="29"/>
        <v>524</v>
      </c>
      <c r="B532" s="19" t="s">
        <v>421</v>
      </c>
      <c r="C532" s="19" t="s">
        <v>431</v>
      </c>
      <c r="D532" s="18"/>
      <c r="E532" s="20" t="s">
        <v>6</v>
      </c>
      <c r="F532" s="21">
        <f>F533</f>
        <v>30</v>
      </c>
      <c r="G532" s="21">
        <f>G533</f>
        <v>30</v>
      </c>
      <c r="H532" s="2">
        <f aca="true" t="shared" si="30" ref="H532:H595">G532/F532*100</f>
        <v>100</v>
      </c>
    </row>
    <row r="533" spans="1:8" ht="12.75">
      <c r="A533" s="18">
        <f t="shared" si="29"/>
        <v>525</v>
      </c>
      <c r="B533" s="19" t="s">
        <v>421</v>
      </c>
      <c r="C533" s="19" t="s">
        <v>431</v>
      </c>
      <c r="D533" s="18">
        <v>244</v>
      </c>
      <c r="E533" s="20" t="s">
        <v>180</v>
      </c>
      <c r="F533" s="21">
        <v>30</v>
      </c>
      <c r="G533" s="12">
        <v>30</v>
      </c>
      <c r="H533" s="2">
        <f t="shared" si="30"/>
        <v>100</v>
      </c>
    </row>
    <row r="534" spans="1:8" ht="12.75">
      <c r="A534" s="18">
        <f t="shared" si="29"/>
        <v>526</v>
      </c>
      <c r="B534" s="19" t="s">
        <v>421</v>
      </c>
      <c r="C534" s="19" t="s">
        <v>432</v>
      </c>
      <c r="D534" s="18"/>
      <c r="E534" s="20" t="s">
        <v>433</v>
      </c>
      <c r="F534" s="21">
        <f>F535</f>
        <v>454.4</v>
      </c>
      <c r="G534" s="12">
        <f>G535</f>
        <v>454.4</v>
      </c>
      <c r="H534" s="2">
        <f t="shared" si="30"/>
        <v>100</v>
      </c>
    </row>
    <row r="535" spans="1:8" ht="12.75">
      <c r="A535" s="18">
        <f t="shared" si="29"/>
        <v>527</v>
      </c>
      <c r="B535" s="19" t="s">
        <v>421</v>
      </c>
      <c r="C535" s="19" t="s">
        <v>432</v>
      </c>
      <c r="D535" s="18">
        <v>540</v>
      </c>
      <c r="E535" s="20" t="s">
        <v>79</v>
      </c>
      <c r="F535" s="21">
        <v>454.4</v>
      </c>
      <c r="G535" s="12">
        <v>454.4</v>
      </c>
      <c r="H535" s="2">
        <f t="shared" si="30"/>
        <v>100</v>
      </c>
    </row>
    <row r="536" spans="1:8" ht="24">
      <c r="A536" s="14">
        <f t="shared" si="29"/>
        <v>528</v>
      </c>
      <c r="B536" s="15" t="s">
        <v>421</v>
      </c>
      <c r="C536" s="15" t="s">
        <v>324</v>
      </c>
      <c r="D536" s="14"/>
      <c r="E536" s="17" t="s">
        <v>165</v>
      </c>
      <c r="F536" s="16">
        <f>F537+F541</f>
        <v>3597.1000000000004</v>
      </c>
      <c r="G536" s="16">
        <f>G537+G541</f>
        <v>3515.0000000000005</v>
      </c>
      <c r="H536" s="4">
        <f t="shared" si="30"/>
        <v>97.71760584915626</v>
      </c>
    </row>
    <row r="537" spans="1:8" ht="36">
      <c r="A537" s="18">
        <f t="shared" si="29"/>
        <v>529</v>
      </c>
      <c r="B537" s="19" t="s">
        <v>421</v>
      </c>
      <c r="C537" s="19" t="s">
        <v>411</v>
      </c>
      <c r="D537" s="18"/>
      <c r="E537" s="20" t="s">
        <v>49</v>
      </c>
      <c r="F537" s="21">
        <f>F538</f>
        <v>265.40000000000003</v>
      </c>
      <c r="G537" s="21">
        <f>G538</f>
        <v>265.40000000000003</v>
      </c>
      <c r="H537" s="2">
        <f t="shared" si="30"/>
        <v>100</v>
      </c>
    </row>
    <row r="538" spans="1:8" ht="12.75">
      <c r="A538" s="18">
        <f t="shared" si="29"/>
        <v>530</v>
      </c>
      <c r="B538" s="19" t="s">
        <v>421</v>
      </c>
      <c r="C538" s="19" t="s">
        <v>411</v>
      </c>
      <c r="D538" s="18">
        <v>110</v>
      </c>
      <c r="E538" s="20" t="s">
        <v>61</v>
      </c>
      <c r="F538" s="21">
        <f>SUM(F539:F540)</f>
        <v>265.40000000000003</v>
      </c>
      <c r="G538" s="21">
        <f>SUM(G539:G540)</f>
        <v>265.40000000000003</v>
      </c>
      <c r="H538" s="2">
        <f t="shared" si="30"/>
        <v>100</v>
      </c>
    </row>
    <row r="539" spans="1:8" ht="12.75">
      <c r="A539" s="18">
        <f t="shared" si="29"/>
        <v>531</v>
      </c>
      <c r="B539" s="19"/>
      <c r="C539" s="19"/>
      <c r="D539" s="18">
        <v>111</v>
      </c>
      <c r="E539" s="20" t="s">
        <v>107</v>
      </c>
      <c r="F539" s="21">
        <v>203.8</v>
      </c>
      <c r="G539" s="12">
        <v>203.8</v>
      </c>
      <c r="H539" s="2">
        <f t="shared" si="30"/>
        <v>100</v>
      </c>
    </row>
    <row r="540" spans="1:8" ht="24">
      <c r="A540" s="18">
        <f t="shared" si="29"/>
        <v>532</v>
      </c>
      <c r="B540" s="19"/>
      <c r="C540" s="19"/>
      <c r="D540" s="18">
        <v>119</v>
      </c>
      <c r="E540" s="20" t="s">
        <v>108</v>
      </c>
      <c r="F540" s="21">
        <v>61.6</v>
      </c>
      <c r="G540" s="12">
        <v>61.6</v>
      </c>
      <c r="H540" s="2">
        <f t="shared" si="30"/>
        <v>100</v>
      </c>
    </row>
    <row r="541" spans="1:8" ht="36">
      <c r="A541" s="18">
        <f t="shared" si="29"/>
        <v>533</v>
      </c>
      <c r="B541" s="19" t="s">
        <v>421</v>
      </c>
      <c r="C541" s="19" t="s">
        <v>412</v>
      </c>
      <c r="D541" s="18"/>
      <c r="E541" s="20" t="s">
        <v>1</v>
      </c>
      <c r="F541" s="21">
        <f>F542+F545</f>
        <v>3331.7000000000003</v>
      </c>
      <c r="G541" s="21">
        <f>G542+G545</f>
        <v>3249.6000000000004</v>
      </c>
      <c r="H541" s="2">
        <f t="shared" si="30"/>
        <v>97.53579253834378</v>
      </c>
    </row>
    <row r="542" spans="1:8" ht="12.75">
      <c r="A542" s="18">
        <f t="shared" si="29"/>
        <v>534</v>
      </c>
      <c r="B542" s="19" t="s">
        <v>421</v>
      </c>
      <c r="C542" s="19" t="s">
        <v>412</v>
      </c>
      <c r="D542" s="18">
        <v>110</v>
      </c>
      <c r="E542" s="20" t="s">
        <v>61</v>
      </c>
      <c r="F542" s="21">
        <f>SUM(F543:F544)</f>
        <v>2453.9</v>
      </c>
      <c r="G542" s="21">
        <f>SUM(G543:G544)</f>
        <v>2451.9</v>
      </c>
      <c r="H542" s="2">
        <f t="shared" si="30"/>
        <v>99.91849708627083</v>
      </c>
    </row>
    <row r="543" spans="1:8" ht="12.75">
      <c r="A543" s="18">
        <f t="shared" si="29"/>
        <v>535</v>
      </c>
      <c r="B543" s="19"/>
      <c r="C543" s="19"/>
      <c r="D543" s="18">
        <v>111</v>
      </c>
      <c r="E543" s="20" t="s">
        <v>107</v>
      </c>
      <c r="F543" s="21">
        <v>1884.7</v>
      </c>
      <c r="G543" s="12">
        <v>1884.7</v>
      </c>
      <c r="H543" s="2">
        <f t="shared" si="30"/>
        <v>100</v>
      </c>
    </row>
    <row r="544" spans="1:8" ht="24">
      <c r="A544" s="18">
        <f t="shared" si="29"/>
        <v>536</v>
      </c>
      <c r="B544" s="19"/>
      <c r="C544" s="19"/>
      <c r="D544" s="18">
        <v>119</v>
      </c>
      <c r="E544" s="20" t="s">
        <v>108</v>
      </c>
      <c r="F544" s="21">
        <v>569.2</v>
      </c>
      <c r="G544" s="12">
        <v>567.2</v>
      </c>
      <c r="H544" s="2">
        <f t="shared" si="30"/>
        <v>99.64862965565706</v>
      </c>
    </row>
    <row r="545" spans="1:8" ht="24">
      <c r="A545" s="18">
        <f t="shared" si="29"/>
        <v>537</v>
      </c>
      <c r="B545" s="19"/>
      <c r="C545" s="19"/>
      <c r="D545" s="18">
        <v>240</v>
      </c>
      <c r="E545" s="20" t="s">
        <v>13</v>
      </c>
      <c r="F545" s="21">
        <f>SUM(F546:F547)</f>
        <v>877.8000000000001</v>
      </c>
      <c r="G545" s="21">
        <f>SUM(G546:G547)</f>
        <v>797.7</v>
      </c>
      <c r="H545" s="2">
        <f t="shared" si="30"/>
        <v>90.87491455912509</v>
      </c>
    </row>
    <row r="546" spans="1:8" ht="24">
      <c r="A546" s="18">
        <f t="shared" si="29"/>
        <v>538</v>
      </c>
      <c r="B546" s="19"/>
      <c r="C546" s="19"/>
      <c r="D546" s="18">
        <v>242</v>
      </c>
      <c r="E546" s="20" t="s">
        <v>14</v>
      </c>
      <c r="F546" s="21">
        <v>694.7</v>
      </c>
      <c r="G546" s="12">
        <v>622.6</v>
      </c>
      <c r="H546" s="2">
        <f t="shared" si="30"/>
        <v>89.62141931769109</v>
      </c>
    </row>
    <row r="547" spans="1:8" ht="12.75">
      <c r="A547" s="18">
        <f t="shared" si="29"/>
        <v>539</v>
      </c>
      <c r="B547" s="19"/>
      <c r="C547" s="19"/>
      <c r="D547" s="18">
        <v>244</v>
      </c>
      <c r="E547" s="20" t="s">
        <v>180</v>
      </c>
      <c r="F547" s="21">
        <v>183.1</v>
      </c>
      <c r="G547" s="12">
        <v>175.1</v>
      </c>
      <c r="H547" s="2">
        <f t="shared" si="30"/>
        <v>95.63080283997816</v>
      </c>
    </row>
    <row r="548" spans="1:8" ht="12.75">
      <c r="A548" s="14">
        <f t="shared" si="29"/>
        <v>540</v>
      </c>
      <c r="B548" s="15" t="s">
        <v>434</v>
      </c>
      <c r="C548" s="15"/>
      <c r="D548" s="14"/>
      <c r="E548" s="14" t="s">
        <v>51</v>
      </c>
      <c r="F548" s="16">
        <f>F549+F557+F577</f>
        <v>13328.800000000001</v>
      </c>
      <c r="G548" s="16">
        <f>G549+G557+G577</f>
        <v>11192.6</v>
      </c>
      <c r="H548" s="4">
        <f t="shared" si="30"/>
        <v>83.97305083728467</v>
      </c>
    </row>
    <row r="549" spans="1:8" ht="12.75">
      <c r="A549" s="14">
        <f t="shared" si="29"/>
        <v>541</v>
      </c>
      <c r="B549" s="15" t="s">
        <v>435</v>
      </c>
      <c r="C549" s="15"/>
      <c r="D549" s="14"/>
      <c r="E549" s="17" t="s">
        <v>52</v>
      </c>
      <c r="F549" s="16">
        <f aca="true" t="shared" si="31" ref="F549:G551">F550</f>
        <v>527.5</v>
      </c>
      <c r="G549" s="16">
        <f t="shared" si="31"/>
        <v>526.6</v>
      </c>
      <c r="H549" s="4">
        <f t="shared" si="30"/>
        <v>99.82938388625593</v>
      </c>
    </row>
    <row r="550" spans="1:8" ht="24">
      <c r="A550" s="18">
        <f t="shared" si="29"/>
        <v>542</v>
      </c>
      <c r="B550" s="19" t="s">
        <v>435</v>
      </c>
      <c r="C550" s="19" t="s">
        <v>211</v>
      </c>
      <c r="D550" s="18"/>
      <c r="E550" s="20" t="s">
        <v>181</v>
      </c>
      <c r="F550" s="21">
        <f t="shared" si="31"/>
        <v>527.5</v>
      </c>
      <c r="G550" s="21">
        <f t="shared" si="31"/>
        <v>526.6</v>
      </c>
      <c r="H550" s="2">
        <f t="shared" si="30"/>
        <v>99.82938388625593</v>
      </c>
    </row>
    <row r="551" spans="1:8" ht="24">
      <c r="A551" s="14">
        <f t="shared" si="29"/>
        <v>543</v>
      </c>
      <c r="B551" s="15" t="s">
        <v>435</v>
      </c>
      <c r="C551" s="15" t="s">
        <v>436</v>
      </c>
      <c r="D551" s="14"/>
      <c r="E551" s="17" t="s">
        <v>7</v>
      </c>
      <c r="F551" s="16">
        <f t="shared" si="31"/>
        <v>527.5</v>
      </c>
      <c r="G551" s="16">
        <f t="shared" si="31"/>
        <v>526.6</v>
      </c>
      <c r="H551" s="4">
        <f t="shared" si="30"/>
        <v>99.82938388625593</v>
      </c>
    </row>
    <row r="552" spans="1:8" ht="24">
      <c r="A552" s="18">
        <f t="shared" si="29"/>
        <v>544</v>
      </c>
      <c r="B552" s="19" t="s">
        <v>435</v>
      </c>
      <c r="C552" s="19" t="s">
        <v>437</v>
      </c>
      <c r="D552" s="18"/>
      <c r="E552" s="20" t="s">
        <v>8</v>
      </c>
      <c r="F552" s="21">
        <f>F553+F556</f>
        <v>527.5</v>
      </c>
      <c r="G552" s="21">
        <f>G553+G556</f>
        <v>526.6</v>
      </c>
      <c r="H552" s="2">
        <f t="shared" si="30"/>
        <v>99.82938388625593</v>
      </c>
    </row>
    <row r="553" spans="1:8" ht="12.75">
      <c r="A553" s="18">
        <f t="shared" si="29"/>
        <v>545</v>
      </c>
      <c r="B553" s="19" t="s">
        <v>435</v>
      </c>
      <c r="C553" s="19" t="s">
        <v>437</v>
      </c>
      <c r="D553" s="18">
        <v>110</v>
      </c>
      <c r="E553" s="20" t="s">
        <v>61</v>
      </c>
      <c r="F553" s="21">
        <f>F554+F555</f>
        <v>34.6</v>
      </c>
      <c r="G553" s="21">
        <f>G554+G555</f>
        <v>33.8</v>
      </c>
      <c r="H553" s="2">
        <f t="shared" si="30"/>
        <v>97.6878612716763</v>
      </c>
    </row>
    <row r="554" spans="1:8" ht="24">
      <c r="A554" s="18">
        <f t="shared" si="29"/>
        <v>546</v>
      </c>
      <c r="B554" s="19"/>
      <c r="C554" s="19"/>
      <c r="D554" s="18">
        <v>112</v>
      </c>
      <c r="E554" s="20" t="s">
        <v>116</v>
      </c>
      <c r="F554" s="21">
        <v>11.6</v>
      </c>
      <c r="G554" s="12">
        <v>11.4</v>
      </c>
      <c r="H554" s="2">
        <f t="shared" si="30"/>
        <v>98.27586206896552</v>
      </c>
    </row>
    <row r="555" spans="1:8" ht="36">
      <c r="A555" s="18">
        <f t="shared" si="29"/>
        <v>547</v>
      </c>
      <c r="B555" s="19"/>
      <c r="C555" s="19"/>
      <c r="D555" s="18">
        <v>113</v>
      </c>
      <c r="E555" s="20" t="s">
        <v>123</v>
      </c>
      <c r="F555" s="21">
        <v>23</v>
      </c>
      <c r="G555" s="12">
        <v>22.4</v>
      </c>
      <c r="H555" s="2">
        <f t="shared" si="30"/>
        <v>97.39130434782608</v>
      </c>
    </row>
    <row r="556" spans="1:8" ht="12.75">
      <c r="A556" s="18">
        <f t="shared" si="29"/>
        <v>548</v>
      </c>
      <c r="B556" s="19"/>
      <c r="C556" s="19"/>
      <c r="D556" s="18">
        <v>244</v>
      </c>
      <c r="E556" s="20" t="s">
        <v>180</v>
      </c>
      <c r="F556" s="21">
        <v>492.9</v>
      </c>
      <c r="G556" s="12">
        <v>492.8</v>
      </c>
      <c r="H556" s="2">
        <f t="shared" si="30"/>
        <v>99.97971190910935</v>
      </c>
    </row>
    <row r="557" spans="1:8" ht="12.75">
      <c r="A557" s="14">
        <f t="shared" si="29"/>
        <v>549</v>
      </c>
      <c r="B557" s="15" t="s">
        <v>438</v>
      </c>
      <c r="C557" s="15"/>
      <c r="D557" s="14"/>
      <c r="E557" s="17" t="s">
        <v>53</v>
      </c>
      <c r="F557" s="16">
        <f>F558</f>
        <v>11312.7</v>
      </c>
      <c r="G557" s="16">
        <f>G558</f>
        <v>9181.3</v>
      </c>
      <c r="H557" s="4">
        <f t="shared" si="30"/>
        <v>81.15922812414365</v>
      </c>
    </row>
    <row r="558" spans="1:8" ht="24">
      <c r="A558" s="18">
        <f t="shared" si="29"/>
        <v>550</v>
      </c>
      <c r="B558" s="19" t="s">
        <v>438</v>
      </c>
      <c r="C558" s="19" t="s">
        <v>211</v>
      </c>
      <c r="D558" s="18"/>
      <c r="E558" s="20" t="s">
        <v>181</v>
      </c>
      <c r="F558" s="21">
        <f>F559</f>
        <v>11312.7</v>
      </c>
      <c r="G558" s="21">
        <f>G559</f>
        <v>9181.3</v>
      </c>
      <c r="H558" s="2">
        <f t="shared" si="30"/>
        <v>81.15922812414365</v>
      </c>
    </row>
    <row r="559" spans="1:8" ht="24">
      <c r="A559" s="14">
        <f t="shared" si="29"/>
        <v>551</v>
      </c>
      <c r="B559" s="15" t="s">
        <v>438</v>
      </c>
      <c r="C559" s="15" t="s">
        <v>436</v>
      </c>
      <c r="D559" s="18"/>
      <c r="E559" s="17" t="s">
        <v>7</v>
      </c>
      <c r="F559" s="16">
        <f>F560+F565+F575</f>
        <v>11312.7</v>
      </c>
      <c r="G559" s="16">
        <f>G560+G565+G575</f>
        <v>9181.3</v>
      </c>
      <c r="H559" s="4">
        <f t="shared" si="30"/>
        <v>81.15922812414365</v>
      </c>
    </row>
    <row r="560" spans="1:8" ht="12.75">
      <c r="A560" s="18">
        <f t="shared" si="29"/>
        <v>552</v>
      </c>
      <c r="B560" s="19" t="s">
        <v>438</v>
      </c>
      <c r="C560" s="19" t="s">
        <v>439</v>
      </c>
      <c r="D560" s="18"/>
      <c r="E560" s="20" t="s">
        <v>9</v>
      </c>
      <c r="F560" s="21">
        <f>F561+F564</f>
        <v>1145.1000000000001</v>
      </c>
      <c r="G560" s="21">
        <f>G561+G564</f>
        <v>1112.2</v>
      </c>
      <c r="H560" s="2">
        <f t="shared" si="30"/>
        <v>97.12688848135534</v>
      </c>
    </row>
    <row r="561" spans="1:8" ht="12.75">
      <c r="A561" s="18">
        <f t="shared" si="29"/>
        <v>553</v>
      </c>
      <c r="B561" s="19" t="s">
        <v>438</v>
      </c>
      <c r="C561" s="19" t="s">
        <v>439</v>
      </c>
      <c r="D561" s="18">
        <v>110</v>
      </c>
      <c r="E561" s="20" t="s">
        <v>61</v>
      </c>
      <c r="F561" s="21">
        <f>F562+F563</f>
        <v>177.4</v>
      </c>
      <c r="G561" s="21">
        <f>G562+G563</f>
        <v>156.6</v>
      </c>
      <c r="H561" s="2">
        <f t="shared" si="30"/>
        <v>88.27508455467868</v>
      </c>
    </row>
    <row r="562" spans="1:8" ht="24">
      <c r="A562" s="18">
        <f t="shared" si="29"/>
        <v>554</v>
      </c>
      <c r="B562" s="19"/>
      <c r="C562" s="19"/>
      <c r="D562" s="18">
        <v>112</v>
      </c>
      <c r="E562" s="20" t="s">
        <v>116</v>
      </c>
      <c r="F562" s="21">
        <v>20</v>
      </c>
      <c r="G562" s="12">
        <v>20</v>
      </c>
      <c r="H562" s="2">
        <f t="shared" si="30"/>
        <v>100</v>
      </c>
    </row>
    <row r="563" spans="1:8" ht="36">
      <c r="A563" s="18">
        <f t="shared" si="29"/>
        <v>555</v>
      </c>
      <c r="B563" s="19"/>
      <c r="C563" s="19"/>
      <c r="D563" s="18">
        <v>113</v>
      </c>
      <c r="E563" s="20" t="s">
        <v>123</v>
      </c>
      <c r="F563" s="21">
        <v>157.4</v>
      </c>
      <c r="G563" s="12">
        <v>136.6</v>
      </c>
      <c r="H563" s="2">
        <f t="shared" si="30"/>
        <v>86.78526048284625</v>
      </c>
    </row>
    <row r="564" spans="1:8" ht="12.75">
      <c r="A564" s="18">
        <f t="shared" si="29"/>
        <v>556</v>
      </c>
      <c r="B564" s="19"/>
      <c r="C564" s="19"/>
      <c r="D564" s="18">
        <v>244</v>
      </c>
      <c r="E564" s="20" t="s">
        <v>180</v>
      </c>
      <c r="F564" s="21">
        <v>967.7</v>
      </c>
      <c r="G564" s="12">
        <v>955.6</v>
      </c>
      <c r="H564" s="2">
        <f t="shared" si="30"/>
        <v>98.7496124832076</v>
      </c>
    </row>
    <row r="565" spans="1:8" ht="12.75">
      <c r="A565" s="18">
        <f t="shared" si="29"/>
        <v>557</v>
      </c>
      <c r="B565" s="19" t="s">
        <v>438</v>
      </c>
      <c r="C565" s="19" t="s">
        <v>440</v>
      </c>
      <c r="D565" s="18"/>
      <c r="E565" s="20" t="s">
        <v>10</v>
      </c>
      <c r="F565" s="21">
        <f>F566+F569+F572</f>
        <v>7592.5</v>
      </c>
      <c r="G565" s="21">
        <f>G566+G569+G572</f>
        <v>7554.299999999999</v>
      </c>
      <c r="H565" s="2">
        <f t="shared" si="30"/>
        <v>99.4968719130721</v>
      </c>
    </row>
    <row r="566" spans="1:8" ht="12.75">
      <c r="A566" s="18">
        <f t="shared" si="29"/>
        <v>558</v>
      </c>
      <c r="B566" s="19" t="s">
        <v>438</v>
      </c>
      <c r="C566" s="19" t="s">
        <v>440</v>
      </c>
      <c r="D566" s="18">
        <v>110</v>
      </c>
      <c r="E566" s="20" t="s">
        <v>61</v>
      </c>
      <c r="F566" s="21">
        <f>SUM(F567:F568)</f>
        <v>5292.1</v>
      </c>
      <c r="G566" s="21">
        <f>SUM(G567:G568)</f>
        <v>5274</v>
      </c>
      <c r="H566" s="2">
        <f t="shared" si="30"/>
        <v>99.65798076377996</v>
      </c>
    </row>
    <row r="567" spans="1:8" ht="12.75">
      <c r="A567" s="18">
        <f t="shared" si="29"/>
        <v>559</v>
      </c>
      <c r="B567" s="19"/>
      <c r="C567" s="19"/>
      <c r="D567" s="18">
        <v>111</v>
      </c>
      <c r="E567" s="20" t="s">
        <v>107</v>
      </c>
      <c r="F567" s="21">
        <v>4064.6</v>
      </c>
      <c r="G567" s="12">
        <v>4064.6</v>
      </c>
      <c r="H567" s="2">
        <f t="shared" si="30"/>
        <v>100</v>
      </c>
    </row>
    <row r="568" spans="1:8" ht="24">
      <c r="A568" s="18">
        <f t="shared" si="29"/>
        <v>560</v>
      </c>
      <c r="B568" s="19"/>
      <c r="C568" s="19"/>
      <c r="D568" s="18">
        <v>119</v>
      </c>
      <c r="E568" s="20" t="s">
        <v>108</v>
      </c>
      <c r="F568" s="21">
        <v>1227.5</v>
      </c>
      <c r="G568" s="12">
        <v>1209.4</v>
      </c>
      <c r="H568" s="2">
        <f t="shared" si="30"/>
        <v>98.5254582484725</v>
      </c>
    </row>
    <row r="569" spans="1:8" ht="24">
      <c r="A569" s="18">
        <f t="shared" si="29"/>
        <v>561</v>
      </c>
      <c r="B569" s="19"/>
      <c r="C569" s="19"/>
      <c r="D569" s="18">
        <v>240</v>
      </c>
      <c r="E569" s="20" t="s">
        <v>96</v>
      </c>
      <c r="F569" s="21">
        <f>F570+F571</f>
        <v>1265</v>
      </c>
      <c r="G569" s="21">
        <f>G570+G571</f>
        <v>1244.9</v>
      </c>
      <c r="H569" s="2">
        <f t="shared" si="30"/>
        <v>98.41106719367589</v>
      </c>
    </row>
    <row r="570" spans="1:8" ht="24">
      <c r="A570" s="18">
        <f t="shared" si="29"/>
        <v>562</v>
      </c>
      <c r="B570" s="19"/>
      <c r="C570" s="19"/>
      <c r="D570" s="18">
        <v>242</v>
      </c>
      <c r="E570" s="20" t="s">
        <v>14</v>
      </c>
      <c r="F570" s="21">
        <v>1.9</v>
      </c>
      <c r="G570" s="12">
        <v>1.9</v>
      </c>
      <c r="H570" s="2">
        <f t="shared" si="30"/>
        <v>100</v>
      </c>
    </row>
    <row r="571" spans="1:8" ht="12.75">
      <c r="A571" s="18">
        <f t="shared" si="29"/>
        <v>563</v>
      </c>
      <c r="B571" s="19"/>
      <c r="C571" s="19"/>
      <c r="D571" s="18">
        <v>244</v>
      </c>
      <c r="E571" s="20" t="s">
        <v>180</v>
      </c>
      <c r="F571" s="21">
        <v>1263.1</v>
      </c>
      <c r="G571" s="12">
        <v>1243</v>
      </c>
      <c r="H571" s="2">
        <f t="shared" si="30"/>
        <v>98.40867706436546</v>
      </c>
    </row>
    <row r="572" spans="1:8" ht="12.75">
      <c r="A572" s="18">
        <f t="shared" si="29"/>
        <v>564</v>
      </c>
      <c r="B572" s="19"/>
      <c r="C572" s="19"/>
      <c r="D572" s="18">
        <v>850</v>
      </c>
      <c r="E572" s="20" t="s">
        <v>214</v>
      </c>
      <c r="F572" s="21">
        <f>F573+F574</f>
        <v>1035.3999999999999</v>
      </c>
      <c r="G572" s="21">
        <f>G573+G574</f>
        <v>1035.3999999999999</v>
      </c>
      <c r="H572" s="2">
        <f t="shared" si="30"/>
        <v>100</v>
      </c>
    </row>
    <row r="573" spans="1:8" ht="12.75">
      <c r="A573" s="18">
        <f t="shared" si="29"/>
        <v>565</v>
      </c>
      <c r="B573" s="19"/>
      <c r="C573" s="19"/>
      <c r="D573" s="18">
        <v>851</v>
      </c>
      <c r="E573" s="20" t="s">
        <v>46</v>
      </c>
      <c r="F573" s="21">
        <v>1035.1</v>
      </c>
      <c r="G573" s="12">
        <v>1035.1</v>
      </c>
      <c r="H573" s="2">
        <f t="shared" si="30"/>
        <v>100</v>
      </c>
    </row>
    <row r="574" spans="1:8" ht="12.75">
      <c r="A574" s="18">
        <f t="shared" si="29"/>
        <v>566</v>
      </c>
      <c r="B574" s="19"/>
      <c r="C574" s="19"/>
      <c r="D574" s="18">
        <v>852</v>
      </c>
      <c r="E574" s="20" t="s">
        <v>352</v>
      </c>
      <c r="F574" s="21">
        <v>0.3</v>
      </c>
      <c r="G574" s="12">
        <v>0.3</v>
      </c>
      <c r="H574" s="2">
        <f t="shared" si="30"/>
        <v>100</v>
      </c>
    </row>
    <row r="575" spans="1:8" ht="12.75">
      <c r="A575" s="18">
        <f t="shared" si="29"/>
        <v>567</v>
      </c>
      <c r="B575" s="19" t="s">
        <v>438</v>
      </c>
      <c r="C575" s="19" t="s">
        <v>441</v>
      </c>
      <c r="D575" s="18"/>
      <c r="E575" s="20" t="s">
        <v>442</v>
      </c>
      <c r="F575" s="21">
        <f>F576</f>
        <v>2575.1</v>
      </c>
      <c r="G575" s="12">
        <f>G576</f>
        <v>514.8</v>
      </c>
      <c r="H575" s="2">
        <f t="shared" si="30"/>
        <v>19.991456642460488</v>
      </c>
    </row>
    <row r="576" spans="1:8" ht="12.75">
      <c r="A576" s="18">
        <f t="shared" si="29"/>
        <v>568</v>
      </c>
      <c r="B576" s="19" t="s">
        <v>438</v>
      </c>
      <c r="C576" s="19" t="s">
        <v>441</v>
      </c>
      <c r="D576" s="18">
        <v>244</v>
      </c>
      <c r="E576" s="20" t="s">
        <v>180</v>
      </c>
      <c r="F576" s="21">
        <v>2575.1</v>
      </c>
      <c r="G576" s="12">
        <v>514.8</v>
      </c>
      <c r="H576" s="2">
        <f t="shared" si="30"/>
        <v>19.991456642460488</v>
      </c>
    </row>
    <row r="577" spans="1:8" ht="12.75">
      <c r="A577" s="14">
        <f t="shared" si="29"/>
        <v>569</v>
      </c>
      <c r="B577" s="15" t="s">
        <v>443</v>
      </c>
      <c r="C577" s="15"/>
      <c r="D577" s="14"/>
      <c r="E577" s="17" t="s">
        <v>54</v>
      </c>
      <c r="F577" s="16">
        <f aca="true" t="shared" si="32" ref="F577:G579">F578</f>
        <v>1488.6</v>
      </c>
      <c r="G577" s="16">
        <f t="shared" si="32"/>
        <v>1484.7</v>
      </c>
      <c r="H577" s="4">
        <f t="shared" si="30"/>
        <v>99.7380088673922</v>
      </c>
    </row>
    <row r="578" spans="1:8" ht="24">
      <c r="A578" s="18">
        <f t="shared" si="29"/>
        <v>570</v>
      </c>
      <c r="B578" s="19" t="s">
        <v>443</v>
      </c>
      <c r="C578" s="19" t="s">
        <v>211</v>
      </c>
      <c r="D578" s="18"/>
      <c r="E578" s="20" t="s">
        <v>181</v>
      </c>
      <c r="F578" s="21">
        <f t="shared" si="32"/>
        <v>1488.6</v>
      </c>
      <c r="G578" s="21">
        <f t="shared" si="32"/>
        <v>1484.7</v>
      </c>
      <c r="H578" s="2">
        <f t="shared" si="30"/>
        <v>99.7380088673922</v>
      </c>
    </row>
    <row r="579" spans="1:8" ht="24">
      <c r="A579" s="14">
        <f t="shared" si="29"/>
        <v>571</v>
      </c>
      <c r="B579" s="15" t="s">
        <v>443</v>
      </c>
      <c r="C579" s="15" t="s">
        <v>436</v>
      </c>
      <c r="D579" s="14"/>
      <c r="E579" s="17" t="s">
        <v>7</v>
      </c>
      <c r="F579" s="16">
        <f t="shared" si="32"/>
        <v>1488.6</v>
      </c>
      <c r="G579" s="16">
        <f t="shared" si="32"/>
        <v>1484.7</v>
      </c>
      <c r="H579" s="4">
        <f t="shared" si="30"/>
        <v>99.7380088673922</v>
      </c>
    </row>
    <row r="580" spans="1:8" ht="24">
      <c r="A580" s="18">
        <f t="shared" si="29"/>
        <v>572</v>
      </c>
      <c r="B580" s="19" t="s">
        <v>443</v>
      </c>
      <c r="C580" s="19" t="s">
        <v>444</v>
      </c>
      <c r="D580" s="18"/>
      <c r="E580" s="20" t="s">
        <v>169</v>
      </c>
      <c r="F580" s="21">
        <f>F581+F584</f>
        <v>1488.6</v>
      </c>
      <c r="G580" s="21">
        <f>G581+G584</f>
        <v>1484.7</v>
      </c>
      <c r="H580" s="2">
        <f t="shared" si="30"/>
        <v>99.7380088673922</v>
      </c>
    </row>
    <row r="581" spans="1:8" ht="12.75">
      <c r="A581" s="18">
        <f t="shared" si="29"/>
        <v>573</v>
      </c>
      <c r="B581" s="19" t="s">
        <v>443</v>
      </c>
      <c r="C581" s="19" t="s">
        <v>444</v>
      </c>
      <c r="D581" s="18">
        <v>110</v>
      </c>
      <c r="E581" s="20" t="s">
        <v>61</v>
      </c>
      <c r="F581" s="21">
        <f>SUM(F582:F583)</f>
        <v>1264</v>
      </c>
      <c r="G581" s="21">
        <f>SUM(G582:G583)</f>
        <v>1264</v>
      </c>
      <c r="H581" s="2">
        <f t="shared" si="30"/>
        <v>100</v>
      </c>
    </row>
    <row r="582" spans="1:8" ht="12.75">
      <c r="A582" s="18">
        <f t="shared" si="29"/>
        <v>574</v>
      </c>
      <c r="B582" s="19"/>
      <c r="C582" s="19"/>
      <c r="D582" s="18">
        <v>111</v>
      </c>
      <c r="E582" s="20" t="s">
        <v>107</v>
      </c>
      <c r="F582" s="21">
        <v>970.8</v>
      </c>
      <c r="G582" s="12">
        <v>970.8</v>
      </c>
      <c r="H582" s="2">
        <f t="shared" si="30"/>
        <v>100</v>
      </c>
    </row>
    <row r="583" spans="1:8" ht="24">
      <c r="A583" s="18">
        <f t="shared" si="29"/>
        <v>575</v>
      </c>
      <c r="B583" s="19"/>
      <c r="C583" s="19"/>
      <c r="D583" s="18">
        <v>119</v>
      </c>
      <c r="E583" s="20" t="s">
        <v>108</v>
      </c>
      <c r="F583" s="21">
        <v>293.2</v>
      </c>
      <c r="G583" s="12">
        <v>293.2</v>
      </c>
      <c r="H583" s="2">
        <f t="shared" si="30"/>
        <v>100</v>
      </c>
    </row>
    <row r="584" spans="1:8" ht="24">
      <c r="A584" s="18">
        <f t="shared" si="29"/>
        <v>576</v>
      </c>
      <c r="B584" s="19"/>
      <c r="C584" s="19"/>
      <c r="D584" s="18">
        <v>240</v>
      </c>
      <c r="E584" s="20" t="s">
        <v>13</v>
      </c>
      <c r="F584" s="21">
        <f>F585+F586</f>
        <v>224.6</v>
      </c>
      <c r="G584" s="21">
        <f>G585+G586</f>
        <v>220.7</v>
      </c>
      <c r="H584" s="2">
        <f t="shared" si="30"/>
        <v>98.26357969723954</v>
      </c>
    </row>
    <row r="585" spans="1:8" ht="24">
      <c r="A585" s="18">
        <f t="shared" si="29"/>
        <v>577</v>
      </c>
      <c r="B585" s="19"/>
      <c r="C585" s="19"/>
      <c r="D585" s="18">
        <v>242</v>
      </c>
      <c r="E585" s="20" t="s">
        <v>14</v>
      </c>
      <c r="F585" s="21">
        <v>197.9</v>
      </c>
      <c r="G585" s="12">
        <v>194.5</v>
      </c>
      <c r="H585" s="2">
        <f t="shared" si="30"/>
        <v>98.28196058615461</v>
      </c>
    </row>
    <row r="586" spans="1:8" ht="12.75">
      <c r="A586" s="18">
        <f t="shared" si="29"/>
        <v>578</v>
      </c>
      <c r="B586" s="19"/>
      <c r="C586" s="19"/>
      <c r="D586" s="18">
        <v>244</v>
      </c>
      <c r="E586" s="20" t="s">
        <v>180</v>
      </c>
      <c r="F586" s="21">
        <v>26.7</v>
      </c>
      <c r="G586" s="12">
        <v>26.2</v>
      </c>
      <c r="H586" s="2">
        <f t="shared" si="30"/>
        <v>98.12734082397003</v>
      </c>
    </row>
    <row r="587" spans="1:8" ht="12.75">
      <c r="A587" s="14">
        <f aca="true" t="shared" si="33" ref="A587:A605">A586+1</f>
        <v>579</v>
      </c>
      <c r="B587" s="15" t="s">
        <v>445</v>
      </c>
      <c r="C587" s="19"/>
      <c r="D587" s="18"/>
      <c r="E587" s="14" t="s">
        <v>125</v>
      </c>
      <c r="F587" s="16">
        <f aca="true" t="shared" si="34" ref="F587:G590">F588</f>
        <v>2264.9</v>
      </c>
      <c r="G587" s="16">
        <f t="shared" si="34"/>
        <v>2264.9</v>
      </c>
      <c r="H587" s="4">
        <f t="shared" si="30"/>
        <v>100</v>
      </c>
    </row>
    <row r="588" spans="1:8" ht="12.75">
      <c r="A588" s="14">
        <f t="shared" si="33"/>
        <v>580</v>
      </c>
      <c r="B588" s="15" t="s">
        <v>446</v>
      </c>
      <c r="C588" s="19"/>
      <c r="D588" s="18"/>
      <c r="E588" s="17" t="s">
        <v>126</v>
      </c>
      <c r="F588" s="16">
        <f t="shared" si="34"/>
        <v>2264.9</v>
      </c>
      <c r="G588" s="16">
        <f t="shared" si="34"/>
        <v>2264.9</v>
      </c>
      <c r="H588" s="4">
        <f t="shared" si="30"/>
        <v>100</v>
      </c>
    </row>
    <row r="589" spans="1:8" ht="12.75">
      <c r="A589" s="14">
        <f t="shared" si="33"/>
        <v>581</v>
      </c>
      <c r="B589" s="15" t="s">
        <v>446</v>
      </c>
      <c r="C589" s="15">
        <v>5000000000</v>
      </c>
      <c r="D589" s="14"/>
      <c r="E589" s="17" t="s">
        <v>100</v>
      </c>
      <c r="F589" s="16">
        <f t="shared" si="34"/>
        <v>2264.9</v>
      </c>
      <c r="G589" s="16">
        <f t="shared" si="34"/>
        <v>2264.9</v>
      </c>
      <c r="H589" s="4">
        <f t="shared" si="30"/>
        <v>100</v>
      </c>
    </row>
    <row r="590" spans="1:8" ht="12.75">
      <c r="A590" s="18">
        <f t="shared" si="33"/>
        <v>582</v>
      </c>
      <c r="B590" s="19" t="s">
        <v>446</v>
      </c>
      <c r="C590" s="19" t="s">
        <v>447</v>
      </c>
      <c r="D590" s="18"/>
      <c r="E590" s="20" t="s">
        <v>448</v>
      </c>
      <c r="F590" s="21">
        <f t="shared" si="34"/>
        <v>2264.9</v>
      </c>
      <c r="G590" s="21">
        <f t="shared" si="34"/>
        <v>2264.9</v>
      </c>
      <c r="H590" s="2">
        <f t="shared" si="30"/>
        <v>100</v>
      </c>
    </row>
    <row r="591" spans="1:8" ht="36">
      <c r="A591" s="18">
        <f t="shared" si="33"/>
        <v>583</v>
      </c>
      <c r="B591" s="19" t="s">
        <v>446</v>
      </c>
      <c r="C591" s="19" t="s">
        <v>447</v>
      </c>
      <c r="D591" s="18">
        <v>611</v>
      </c>
      <c r="E591" s="20" t="s">
        <v>120</v>
      </c>
      <c r="F591" s="21">
        <v>2264.9</v>
      </c>
      <c r="G591" s="12">
        <v>2264.9</v>
      </c>
      <c r="H591" s="2">
        <f t="shared" si="30"/>
        <v>100</v>
      </c>
    </row>
    <row r="592" spans="1:8" ht="24">
      <c r="A592" s="14">
        <f t="shared" si="33"/>
        <v>584</v>
      </c>
      <c r="B592" s="15" t="s">
        <v>449</v>
      </c>
      <c r="C592" s="15"/>
      <c r="D592" s="14"/>
      <c r="E592" s="14" t="s">
        <v>170</v>
      </c>
      <c r="F592" s="16">
        <f>F593+F600</f>
        <v>165604.4</v>
      </c>
      <c r="G592" s="16">
        <f>G593+G600</f>
        <v>163315.3</v>
      </c>
      <c r="H592" s="4">
        <f t="shared" si="30"/>
        <v>98.6177299636966</v>
      </c>
    </row>
    <row r="593" spans="1:8" ht="24">
      <c r="A593" s="14">
        <f t="shared" si="33"/>
        <v>585</v>
      </c>
      <c r="B593" s="15" t="s">
        <v>450</v>
      </c>
      <c r="C593" s="15"/>
      <c r="D593" s="14"/>
      <c r="E593" s="17" t="s">
        <v>55</v>
      </c>
      <c r="F593" s="16">
        <f>F594</f>
        <v>28725.4</v>
      </c>
      <c r="G593" s="16">
        <f>G594</f>
        <v>28725.4</v>
      </c>
      <c r="H593" s="4">
        <f t="shared" si="30"/>
        <v>100</v>
      </c>
    </row>
    <row r="594" spans="1:8" ht="24">
      <c r="A594" s="18">
        <f t="shared" si="33"/>
        <v>586</v>
      </c>
      <c r="B594" s="19" t="s">
        <v>451</v>
      </c>
      <c r="C594" s="19" t="s">
        <v>218</v>
      </c>
      <c r="D594" s="14"/>
      <c r="E594" s="20" t="s">
        <v>186</v>
      </c>
      <c r="F594" s="21">
        <f>F595</f>
        <v>28725.4</v>
      </c>
      <c r="G594" s="21">
        <f>G595</f>
        <v>28725.4</v>
      </c>
      <c r="H594" s="2">
        <f t="shared" si="30"/>
        <v>100</v>
      </c>
    </row>
    <row r="595" spans="1:8" ht="24">
      <c r="A595" s="14">
        <f t="shared" si="33"/>
        <v>587</v>
      </c>
      <c r="B595" s="15" t="s">
        <v>450</v>
      </c>
      <c r="C595" s="15" t="s">
        <v>452</v>
      </c>
      <c r="D595" s="14"/>
      <c r="E595" s="17" t="s">
        <v>171</v>
      </c>
      <c r="F595" s="16">
        <f>F596+F598</f>
        <v>28725.4</v>
      </c>
      <c r="G595" s="16">
        <f>G596+G598</f>
        <v>28725.4</v>
      </c>
      <c r="H595" s="4">
        <f t="shared" si="30"/>
        <v>100</v>
      </c>
    </row>
    <row r="596" spans="1:8" ht="24">
      <c r="A596" s="18">
        <f t="shared" si="33"/>
        <v>588</v>
      </c>
      <c r="B596" s="19" t="s">
        <v>450</v>
      </c>
      <c r="C596" s="19" t="s">
        <v>453</v>
      </c>
      <c r="D596" s="18"/>
      <c r="E596" s="20" t="s">
        <v>11</v>
      </c>
      <c r="F596" s="21">
        <f>F597</f>
        <v>23281.4</v>
      </c>
      <c r="G596" s="21">
        <f>G597</f>
        <v>23281.4</v>
      </c>
      <c r="H596" s="2">
        <f aca="true" t="shared" si="35" ref="H596:H605">G596/F596*100</f>
        <v>100</v>
      </c>
    </row>
    <row r="597" spans="1:8" ht="12.75">
      <c r="A597" s="18">
        <f t="shared" si="33"/>
        <v>589</v>
      </c>
      <c r="B597" s="19" t="s">
        <v>450</v>
      </c>
      <c r="C597" s="19" t="s">
        <v>453</v>
      </c>
      <c r="D597" s="18">
        <v>511</v>
      </c>
      <c r="E597" s="20" t="s">
        <v>172</v>
      </c>
      <c r="F597" s="21">
        <v>23281.4</v>
      </c>
      <c r="G597" s="12">
        <v>23281.4</v>
      </c>
      <c r="H597" s="2">
        <f t="shared" si="35"/>
        <v>100</v>
      </c>
    </row>
    <row r="598" spans="1:8" ht="48">
      <c r="A598" s="18">
        <f t="shared" si="33"/>
        <v>590</v>
      </c>
      <c r="B598" s="19" t="s">
        <v>450</v>
      </c>
      <c r="C598" s="19" t="s">
        <v>454</v>
      </c>
      <c r="D598" s="18"/>
      <c r="E598" s="44" t="s">
        <v>203</v>
      </c>
      <c r="F598" s="21">
        <f>F599</f>
        <v>5444</v>
      </c>
      <c r="G598" s="21">
        <f>G599</f>
        <v>5444</v>
      </c>
      <c r="H598" s="2">
        <f t="shared" si="35"/>
        <v>100</v>
      </c>
    </row>
    <row r="599" spans="1:8" ht="12.75">
      <c r="A599" s="18">
        <f t="shared" si="33"/>
        <v>591</v>
      </c>
      <c r="B599" s="19" t="s">
        <v>450</v>
      </c>
      <c r="C599" s="19" t="s">
        <v>454</v>
      </c>
      <c r="D599" s="18">
        <v>511</v>
      </c>
      <c r="E599" s="20" t="s">
        <v>172</v>
      </c>
      <c r="F599" s="21">
        <v>5444</v>
      </c>
      <c r="G599" s="12">
        <v>5444</v>
      </c>
      <c r="H599" s="2">
        <f t="shared" si="35"/>
        <v>100</v>
      </c>
    </row>
    <row r="600" spans="1:8" ht="12.75">
      <c r="A600" s="14">
        <f t="shared" si="33"/>
        <v>592</v>
      </c>
      <c r="B600" s="15" t="s">
        <v>455</v>
      </c>
      <c r="C600" s="15"/>
      <c r="D600" s="14"/>
      <c r="E600" s="17" t="s">
        <v>56</v>
      </c>
      <c r="F600" s="16">
        <f aca="true" t="shared" si="36" ref="F600:G603">F601</f>
        <v>136879</v>
      </c>
      <c r="G600" s="16">
        <f t="shared" si="36"/>
        <v>134589.9</v>
      </c>
      <c r="H600" s="4">
        <f t="shared" si="35"/>
        <v>98.32764704593107</v>
      </c>
    </row>
    <row r="601" spans="1:8" ht="24">
      <c r="A601" s="18">
        <f t="shared" si="33"/>
        <v>593</v>
      </c>
      <c r="B601" s="19" t="s">
        <v>456</v>
      </c>
      <c r="C601" s="19" t="s">
        <v>218</v>
      </c>
      <c r="D601" s="14"/>
      <c r="E601" s="20" t="s">
        <v>186</v>
      </c>
      <c r="F601" s="21">
        <f t="shared" si="36"/>
        <v>136879</v>
      </c>
      <c r="G601" s="21">
        <f t="shared" si="36"/>
        <v>134589.9</v>
      </c>
      <c r="H601" s="2">
        <f t="shared" si="35"/>
        <v>98.32764704593107</v>
      </c>
    </row>
    <row r="602" spans="1:8" ht="24">
      <c r="A602" s="14">
        <f t="shared" si="33"/>
        <v>594</v>
      </c>
      <c r="B602" s="15" t="s">
        <v>456</v>
      </c>
      <c r="C602" s="15" t="s">
        <v>452</v>
      </c>
      <c r="D602" s="14"/>
      <c r="E602" s="17" t="s">
        <v>171</v>
      </c>
      <c r="F602" s="16">
        <f t="shared" si="36"/>
        <v>136879</v>
      </c>
      <c r="G602" s="11">
        <f t="shared" si="36"/>
        <v>134589.9</v>
      </c>
      <c r="H602" s="4">
        <f t="shared" si="35"/>
        <v>98.32764704593107</v>
      </c>
    </row>
    <row r="603" spans="1:8" ht="24">
      <c r="A603" s="18">
        <f t="shared" si="33"/>
        <v>595</v>
      </c>
      <c r="B603" s="19" t="s">
        <v>455</v>
      </c>
      <c r="C603" s="19" t="s">
        <v>457</v>
      </c>
      <c r="D603" s="18"/>
      <c r="E603" s="20" t="s">
        <v>50</v>
      </c>
      <c r="F603" s="21">
        <f t="shared" si="36"/>
        <v>136879</v>
      </c>
      <c r="G603" s="12">
        <f t="shared" si="36"/>
        <v>134589.9</v>
      </c>
      <c r="H603" s="2">
        <f t="shared" si="35"/>
        <v>98.32764704593107</v>
      </c>
    </row>
    <row r="604" spans="1:8" ht="12.75">
      <c r="A604" s="18">
        <f t="shared" si="33"/>
        <v>596</v>
      </c>
      <c r="B604" s="19" t="s">
        <v>455</v>
      </c>
      <c r="C604" s="19" t="s">
        <v>457</v>
      </c>
      <c r="D604" s="18">
        <v>540</v>
      </c>
      <c r="E604" s="20" t="s">
        <v>79</v>
      </c>
      <c r="F604" s="21">
        <v>136879</v>
      </c>
      <c r="G604" s="12">
        <v>134589.9</v>
      </c>
      <c r="H604" s="2">
        <f t="shared" si="35"/>
        <v>98.32764704593107</v>
      </c>
    </row>
    <row r="605" spans="1:8" ht="12.75">
      <c r="A605" s="14">
        <f t="shared" si="33"/>
        <v>597</v>
      </c>
      <c r="B605" s="15"/>
      <c r="C605" s="15"/>
      <c r="D605" s="14"/>
      <c r="E605" s="14" t="s">
        <v>57</v>
      </c>
      <c r="F605" s="16">
        <f>F9+F126+F131+F150+F208+F249+F259+F467+F489+F548+F587+F592</f>
        <v>893870.3</v>
      </c>
      <c r="G605" s="16">
        <f>G9+G126+G131+G150+G208+G249+G259+G467+G489+G548+G587+G592</f>
        <v>829210.6000000001</v>
      </c>
      <c r="H605" s="4">
        <f t="shared" si="35"/>
        <v>92.76632191493553</v>
      </c>
    </row>
  </sheetData>
  <sheetProtection/>
  <autoFilter ref="A8:H605"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2020-03-16T11:58:29Z</cp:lastPrinted>
  <dcterms:created xsi:type="dcterms:W3CDTF">1996-10-08T23:32:33Z</dcterms:created>
  <dcterms:modified xsi:type="dcterms:W3CDTF">2020-05-25T09:00:31Z</dcterms:modified>
  <cp:category/>
  <cp:version/>
  <cp:contentType/>
  <cp:contentStatus/>
</cp:coreProperties>
</file>