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<sst xmlns="http://schemas.openxmlformats.org/spreadsheetml/2006/main" count="26" uniqueCount="24">
  <si>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</si>
  <si>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</si>
  <si>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</si>
  <si>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</si>
  <si>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</si>
  <si>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</si>
  <si>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</si>
  <si>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</si>
  <si>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 xml:space="preserve">образования Байкаловский муниципальный район </t>
  </si>
  <si>
    <t>Приложение 7</t>
  </si>
  <si>
    <t>Расчетный объем бюджетных ассигнований с учетом страховых взносов (тыс.руб.)</t>
  </si>
  <si>
    <t>Оценка численности получателей (чел.+семьи)</t>
  </si>
  <si>
    <t>Среднегодовой размер выплаты на одного получателя</t>
  </si>
  <si>
    <t>на 2019 год и на плановый период 2020 и 2021 годов"</t>
  </si>
  <si>
    <t>Бюджетные ассигнования, направляемые на исполнение публичных нормативных обязательств в 2019 году и плановом периоде 2020 и 2021 годов</t>
  </si>
  <si>
    <t>Муниципальная программа "Социально-экономическое развитие МО Байкаловский муниципальный район" до  2024 года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</si>
  <si>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</si>
  <si>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</si>
  <si>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</si>
  <si>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Всего:</t>
  </si>
  <si>
    <t xml:space="preserve">№ 166 от 26 декабря 2018 года "О бюджете муниципального </t>
  </si>
  <si>
    <t xml:space="preserve">01 1 04 29070    313                                               Поощрение граждан, коллективов предприятий, учреждений, удостоенных наград органов  местного самоуправления муниципального образования Байкаловский муниципальный район   </t>
  </si>
  <si>
    <t>01 1 04 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</si>
  <si>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 1 04 29050   313                                              Материальная поддержка граждан МО Байкаловский муниципальный район, удостоенных  звания "Заслуженный работник Российской Федерации" по различным профессиям, и членов их семей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</si>
</sst>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justify"/>
    </xf>
    <xf numFmtId="3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justify"/>
    </xf>
    <xf numFmtId="0" fontId="4" fillId="0" borderId="2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/>
    </xf>
    <xf numFmtId="0" fontId="4" fillId="0" borderId="13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22">
      <selection activeCell="G40" sqref="G40"/>
    </sheetView>
  </sheetViews>
  <sheetFormatPr defaultColWidth="9.00390625" defaultRowHeight="12.75"/>
  <cols>
    <col min="1" max="1" width="6.875" style="4" customWidth="1"/>
    <col min="2" max="17" width="9.125" style="4" customWidth="1"/>
  </cols>
  <sheetData>
    <row r="1" spans="1:17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27"/>
      <c r="B2" s="27"/>
      <c r="C2" s="27"/>
      <c r="D2" s="27"/>
      <c r="E2" s="27"/>
      <c r="F2" s="27"/>
      <c r="G2" s="27"/>
      <c r="H2" s="27"/>
      <c r="I2" s="27"/>
      <c r="J2" s="2"/>
      <c r="K2" s="2"/>
      <c r="L2" s="2"/>
      <c r="M2" s="2"/>
      <c r="N2" s="2"/>
      <c r="O2" s="2"/>
      <c r="P2" s="2"/>
      <c r="Q2" s="2"/>
    </row>
    <row r="3" spans="1:17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2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2.7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7" ht="38.25" customHeight="1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7" ht="58.5" customHeight="1">
      <c r="A12" s="32" t="s">
        <v>2</v>
      </c>
      <c r="B12" s="21" t="s">
        <v>3</v>
      </c>
      <c r="C12" s="22"/>
      <c r="D12" s="22"/>
      <c r="E12" s="23"/>
      <c r="F12" s="18" t="s">
        <v>10</v>
      </c>
      <c r="G12" s="19"/>
      <c r="H12" s="28"/>
      <c r="I12" s="18" t="s">
        <v>11</v>
      </c>
      <c r="J12" s="19"/>
      <c r="K12" s="28"/>
      <c r="L12" s="18" t="s">
        <v>12</v>
      </c>
      <c r="M12" s="19"/>
      <c r="N12" s="28"/>
      <c r="O12" s="18" t="s">
        <v>4</v>
      </c>
      <c r="P12" s="19"/>
      <c r="Q12" s="20"/>
    </row>
    <row r="13" spans="1:17" ht="12.75">
      <c r="A13" s="33"/>
      <c r="B13" s="24"/>
      <c r="C13" s="25"/>
      <c r="D13" s="25"/>
      <c r="E13" s="26"/>
      <c r="F13" s="5">
        <v>2019</v>
      </c>
      <c r="G13" s="5">
        <v>2020</v>
      </c>
      <c r="H13" s="5">
        <v>2021</v>
      </c>
      <c r="I13" s="5">
        <v>2019</v>
      </c>
      <c r="J13" s="5">
        <v>2020</v>
      </c>
      <c r="K13" s="5">
        <v>2021</v>
      </c>
      <c r="L13" s="5">
        <v>2019</v>
      </c>
      <c r="M13" s="5">
        <v>2020</v>
      </c>
      <c r="N13" s="5">
        <v>2021</v>
      </c>
      <c r="O13" s="5">
        <v>2019</v>
      </c>
      <c r="P13" s="5">
        <v>2020</v>
      </c>
      <c r="Q13" s="5">
        <v>2021</v>
      </c>
    </row>
    <row r="14" spans="1:17" ht="12.75">
      <c r="A14" s="14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87.75" customHeight="1">
      <c r="A15" s="29">
        <v>1</v>
      </c>
      <c r="B15" s="40" t="s">
        <v>23</v>
      </c>
      <c r="C15" s="41"/>
      <c r="D15" s="41"/>
      <c r="E15" s="42"/>
      <c r="F15" s="6"/>
      <c r="G15" s="6"/>
      <c r="H15" s="6"/>
      <c r="I15" s="7"/>
      <c r="J15" s="7"/>
      <c r="K15" s="7"/>
      <c r="L15" s="7"/>
      <c r="M15" s="7"/>
      <c r="N15" s="7"/>
      <c r="O15" s="6"/>
      <c r="P15" s="6"/>
      <c r="Q15" s="6"/>
    </row>
    <row r="16" spans="1:17" ht="25.5" customHeight="1">
      <c r="A16" s="30"/>
      <c r="B16" s="34" t="s">
        <v>18</v>
      </c>
      <c r="C16" s="35"/>
      <c r="D16" s="35"/>
      <c r="E16" s="36"/>
      <c r="F16" s="6">
        <v>456</v>
      </c>
      <c r="G16" s="6">
        <v>456</v>
      </c>
      <c r="H16" s="6">
        <v>456</v>
      </c>
      <c r="I16" s="7">
        <v>13</v>
      </c>
      <c r="J16" s="7">
        <v>13</v>
      </c>
      <c r="K16" s="7">
        <v>13</v>
      </c>
      <c r="L16" s="7">
        <v>27600</v>
      </c>
      <c r="M16" s="7">
        <v>27600</v>
      </c>
      <c r="N16" s="7">
        <v>27600</v>
      </c>
      <c r="O16" s="6">
        <v>456</v>
      </c>
      <c r="P16" s="6">
        <v>456</v>
      </c>
      <c r="Q16" s="6">
        <v>456</v>
      </c>
    </row>
    <row r="17" spans="1:17" ht="51" customHeight="1">
      <c r="A17" s="30"/>
      <c r="B17" s="34" t="s">
        <v>16</v>
      </c>
      <c r="C17" s="35"/>
      <c r="D17" s="35"/>
      <c r="E17" s="36"/>
      <c r="F17" s="6">
        <v>63.6</v>
      </c>
      <c r="G17" s="6">
        <v>63.6</v>
      </c>
      <c r="H17" s="6">
        <v>63.6</v>
      </c>
      <c r="I17" s="7">
        <v>1</v>
      </c>
      <c r="J17" s="7">
        <v>1</v>
      </c>
      <c r="K17" s="7">
        <v>1</v>
      </c>
      <c r="L17" s="7">
        <v>50000</v>
      </c>
      <c r="M17" s="7">
        <v>50000</v>
      </c>
      <c r="N17" s="7">
        <v>50000</v>
      </c>
      <c r="O17" s="6">
        <v>63.6</v>
      </c>
      <c r="P17" s="6">
        <v>63.6</v>
      </c>
      <c r="Q17" s="6">
        <v>63.6</v>
      </c>
    </row>
    <row r="18" spans="1:17" ht="12.75">
      <c r="A18" s="31"/>
      <c r="B18" s="14" t="s">
        <v>5</v>
      </c>
      <c r="C18" s="46"/>
      <c r="D18" s="46"/>
      <c r="E18" s="47"/>
      <c r="F18" s="8">
        <f aca="true" t="shared" si="0" ref="F18:K18">SUM(F16:F17)</f>
        <v>519.6</v>
      </c>
      <c r="G18" s="8">
        <f t="shared" si="0"/>
        <v>519.6</v>
      </c>
      <c r="H18" s="8">
        <f t="shared" si="0"/>
        <v>519.6</v>
      </c>
      <c r="I18" s="9">
        <f t="shared" si="0"/>
        <v>14</v>
      </c>
      <c r="J18" s="9">
        <f t="shared" si="0"/>
        <v>14</v>
      </c>
      <c r="K18" s="9">
        <f t="shared" si="0"/>
        <v>14</v>
      </c>
      <c r="L18" s="1">
        <f>((L16*I16)+(L17*I17))/I18</f>
        <v>29200</v>
      </c>
      <c r="M18" s="1">
        <f>((M16*J16)+(M17*J17))/J18</f>
        <v>29200</v>
      </c>
      <c r="N18" s="1">
        <f>((N16*K16)+(N17*K17))/K18</f>
        <v>29200</v>
      </c>
      <c r="O18" s="8">
        <f>SUM(O16:O17)</f>
        <v>519.6</v>
      </c>
      <c r="P18" s="8">
        <f>SUM(P16:P17)</f>
        <v>519.6</v>
      </c>
      <c r="Q18" s="8">
        <f>SUM(Q16:Q17)</f>
        <v>519.6</v>
      </c>
    </row>
    <row r="19" spans="1:17" ht="78" customHeight="1">
      <c r="A19" s="29">
        <v>2</v>
      </c>
      <c r="B19" s="37" t="s">
        <v>22</v>
      </c>
      <c r="C19" s="38"/>
      <c r="D19" s="38"/>
      <c r="E19" s="39"/>
      <c r="F19" s="6"/>
      <c r="G19" s="6"/>
      <c r="H19" s="6"/>
      <c r="I19" s="7"/>
      <c r="J19" s="7"/>
      <c r="K19" s="7"/>
      <c r="L19" s="7"/>
      <c r="M19" s="7"/>
      <c r="N19" s="7"/>
      <c r="O19" s="6"/>
      <c r="P19" s="6"/>
      <c r="Q19" s="6"/>
    </row>
    <row r="20" spans="1:17" ht="37.5" customHeight="1">
      <c r="A20" s="30"/>
      <c r="B20" s="34" t="s">
        <v>6</v>
      </c>
      <c r="C20" s="35"/>
      <c r="D20" s="35"/>
      <c r="E20" s="36"/>
      <c r="F20" s="6">
        <v>27.1</v>
      </c>
      <c r="G20" s="6">
        <v>27.1</v>
      </c>
      <c r="H20" s="6">
        <v>27.1</v>
      </c>
      <c r="I20" s="7">
        <v>1</v>
      </c>
      <c r="J20" s="7">
        <v>1</v>
      </c>
      <c r="K20" s="7">
        <v>1</v>
      </c>
      <c r="L20" s="7">
        <v>21344</v>
      </c>
      <c r="M20" s="7">
        <v>21344</v>
      </c>
      <c r="N20" s="7">
        <v>21344</v>
      </c>
      <c r="O20" s="6">
        <v>27.1</v>
      </c>
      <c r="P20" s="6">
        <v>27.1</v>
      </c>
      <c r="Q20" s="6">
        <v>27.1</v>
      </c>
    </row>
    <row r="21" spans="1:17" ht="77.25" customHeight="1">
      <c r="A21" s="30"/>
      <c r="B21" s="34" t="s">
        <v>17</v>
      </c>
      <c r="C21" s="35"/>
      <c r="D21" s="35"/>
      <c r="E21" s="36"/>
      <c r="F21" s="6">
        <v>14.5</v>
      </c>
      <c r="G21" s="6">
        <v>27.2</v>
      </c>
      <c r="H21" s="6">
        <v>27.2</v>
      </c>
      <c r="I21" s="7">
        <v>1</v>
      </c>
      <c r="J21" s="7">
        <v>2</v>
      </c>
      <c r="K21" s="7">
        <v>2</v>
      </c>
      <c r="L21" s="7">
        <v>10672</v>
      </c>
      <c r="M21" s="7">
        <v>10672</v>
      </c>
      <c r="N21" s="7">
        <v>10672</v>
      </c>
      <c r="O21" s="6">
        <v>14.5</v>
      </c>
      <c r="P21" s="6">
        <v>27.2</v>
      </c>
      <c r="Q21" s="6">
        <v>27.2</v>
      </c>
    </row>
    <row r="22" spans="1:17" ht="12.75">
      <c r="A22" s="31"/>
      <c r="B22" s="14" t="s">
        <v>5</v>
      </c>
      <c r="C22" s="46"/>
      <c r="D22" s="46"/>
      <c r="E22" s="47"/>
      <c r="F22" s="8">
        <f>F20+F21</f>
        <v>41.6</v>
      </c>
      <c r="G22" s="8">
        <f>SUM(G20:G21)</f>
        <v>54.3</v>
      </c>
      <c r="H22" s="8">
        <f>SUM(H20:H21)</f>
        <v>54.3</v>
      </c>
      <c r="I22" s="9">
        <f>SUM(I20:I21)</f>
        <v>2</v>
      </c>
      <c r="J22" s="9">
        <f>SUM(J20:J21)</f>
        <v>3</v>
      </c>
      <c r="K22" s="9">
        <f>SUM(K20:K21)</f>
        <v>3</v>
      </c>
      <c r="L22" s="1">
        <f>((L20*I20)+(L21*I21))/I22</f>
        <v>16008</v>
      </c>
      <c r="M22" s="1">
        <f>((M20*J20)+(M21*J21))/J22</f>
        <v>14229.333333333334</v>
      </c>
      <c r="N22" s="1">
        <f>((N20*K20)+(N21*K21))/K22</f>
        <v>14229.333333333334</v>
      </c>
      <c r="O22" s="8">
        <f>SUM(O20:O21)</f>
        <v>41.6</v>
      </c>
      <c r="P22" s="8">
        <f>SUM(P20:P21)</f>
        <v>54.3</v>
      </c>
      <c r="Q22" s="8">
        <f>SUM(Q20:Q21)</f>
        <v>54.3</v>
      </c>
    </row>
    <row r="23" spans="1:17" ht="93.75" customHeight="1">
      <c r="A23" s="29">
        <v>3</v>
      </c>
      <c r="B23" s="37" t="s">
        <v>21</v>
      </c>
      <c r="C23" s="38"/>
      <c r="D23" s="38"/>
      <c r="E23" s="39"/>
      <c r="F23" s="6"/>
      <c r="G23" s="6"/>
      <c r="H23" s="6"/>
      <c r="I23" s="7"/>
      <c r="J23" s="7"/>
      <c r="K23" s="7"/>
      <c r="L23" s="7"/>
      <c r="M23" s="7"/>
      <c r="N23" s="7"/>
      <c r="O23" s="6"/>
      <c r="P23" s="6"/>
      <c r="Q23" s="6"/>
    </row>
    <row r="24" spans="1:17" ht="116.25" customHeight="1">
      <c r="A24" s="30"/>
      <c r="B24" s="34" t="s">
        <v>7</v>
      </c>
      <c r="C24" s="35"/>
      <c r="D24" s="35"/>
      <c r="E24" s="36"/>
      <c r="F24" s="6">
        <v>0</v>
      </c>
      <c r="G24" s="6">
        <v>38.2</v>
      </c>
      <c r="H24" s="6">
        <v>38.2</v>
      </c>
      <c r="I24" s="7">
        <v>10</v>
      </c>
      <c r="J24" s="7">
        <v>10</v>
      </c>
      <c r="K24" s="7">
        <v>10</v>
      </c>
      <c r="L24" s="7">
        <v>3000</v>
      </c>
      <c r="M24" s="7">
        <v>3000</v>
      </c>
      <c r="N24" s="7">
        <v>3000</v>
      </c>
      <c r="O24" s="6">
        <v>0</v>
      </c>
      <c r="P24" s="6">
        <v>38.2</v>
      </c>
      <c r="Q24" s="6">
        <v>38.2</v>
      </c>
    </row>
    <row r="25" spans="1:17" ht="12.75">
      <c r="A25" s="31"/>
      <c r="B25" s="14" t="s">
        <v>5</v>
      </c>
      <c r="C25" s="46"/>
      <c r="D25" s="46"/>
      <c r="E25" s="47"/>
      <c r="F25" s="8">
        <f aca="true" t="shared" si="1" ref="F25:K25">F24</f>
        <v>0</v>
      </c>
      <c r="G25" s="8">
        <f t="shared" si="1"/>
        <v>38.2</v>
      </c>
      <c r="H25" s="8">
        <f t="shared" si="1"/>
        <v>38.2</v>
      </c>
      <c r="I25" s="9">
        <f t="shared" si="1"/>
        <v>10</v>
      </c>
      <c r="J25" s="9">
        <f t="shared" si="1"/>
        <v>10</v>
      </c>
      <c r="K25" s="9">
        <f t="shared" si="1"/>
        <v>10</v>
      </c>
      <c r="L25" s="1">
        <f>L24*I24/I25</f>
        <v>3000</v>
      </c>
      <c r="M25" s="1">
        <f>M24*J24/J25</f>
        <v>3000</v>
      </c>
      <c r="N25" s="1">
        <f>N24*K24/K25</f>
        <v>3000</v>
      </c>
      <c r="O25" s="8">
        <f>O24</f>
        <v>0</v>
      </c>
      <c r="P25" s="8">
        <f>P24</f>
        <v>38.2</v>
      </c>
      <c r="Q25" s="8">
        <f>Q24</f>
        <v>38.2</v>
      </c>
    </row>
    <row r="26" spans="1:17" ht="12.75" customHeight="1">
      <c r="A26" s="10">
        <v>4</v>
      </c>
      <c r="B26" s="43" t="s">
        <v>19</v>
      </c>
      <c r="C26" s="44"/>
      <c r="D26" s="44"/>
      <c r="E26" s="45"/>
      <c r="F26" s="8">
        <f aca="true" t="shared" si="2" ref="F26:K26">F18+F22+F25</f>
        <v>561.2</v>
      </c>
      <c r="G26" s="8">
        <f t="shared" si="2"/>
        <v>612.1</v>
      </c>
      <c r="H26" s="8">
        <f t="shared" si="2"/>
        <v>612.1</v>
      </c>
      <c r="I26" s="11">
        <f t="shared" si="2"/>
        <v>26</v>
      </c>
      <c r="J26" s="12">
        <f t="shared" si="2"/>
        <v>27</v>
      </c>
      <c r="K26" s="12">
        <f t="shared" si="2"/>
        <v>27</v>
      </c>
      <c r="L26" s="1">
        <f>((L18*I18)+(L22*I22)+(L25*I25))/I26</f>
        <v>18108.30769230769</v>
      </c>
      <c r="M26" s="1">
        <f>((M18*J18)+(M22*J22)+(M25*J25))/J26</f>
        <v>17832.88888888889</v>
      </c>
      <c r="N26" s="1">
        <f>((N18*K18)+(N22*K22)+(N25*K25))/K26</f>
        <v>17832.88888888889</v>
      </c>
      <c r="O26" s="8">
        <f>O18+O22+O25</f>
        <v>561.2</v>
      </c>
      <c r="P26" s="8">
        <f>P18+P22+P25</f>
        <v>612.1</v>
      </c>
      <c r="Q26" s="8">
        <f>Q18+Q22+Q25</f>
        <v>612.1</v>
      </c>
    </row>
  </sheetData>
  <sheetProtection/>
  <mergeCells count="30">
    <mergeCell ref="B26:E26"/>
    <mergeCell ref="L12:N12"/>
    <mergeCell ref="B20:E20"/>
    <mergeCell ref="B25:E25"/>
    <mergeCell ref="B22:E22"/>
    <mergeCell ref="A15:A18"/>
    <mergeCell ref="A23:A25"/>
    <mergeCell ref="B23:E23"/>
    <mergeCell ref="B24:E24"/>
    <mergeCell ref="B18:E18"/>
    <mergeCell ref="I12:K12"/>
    <mergeCell ref="A19:A22"/>
    <mergeCell ref="A7:Q7"/>
    <mergeCell ref="A12:A13"/>
    <mergeCell ref="F12:H12"/>
    <mergeCell ref="B16:E16"/>
    <mergeCell ref="B17:E17"/>
    <mergeCell ref="B19:E19"/>
    <mergeCell ref="B21:E21"/>
    <mergeCell ref="B15:E15"/>
    <mergeCell ref="A1:Q1"/>
    <mergeCell ref="A3:Q3"/>
    <mergeCell ref="A14:Q14"/>
    <mergeCell ref="A5:Q5"/>
    <mergeCell ref="A6:Q6"/>
    <mergeCell ref="A9:Q9"/>
    <mergeCell ref="O12:Q12"/>
    <mergeCell ref="B12:E13"/>
    <mergeCell ref="A2:I2"/>
    <mergeCell ref="A4:Q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2019-03-11T05:00:15Z</cp:lastPrinted>
  <dcterms:created xsi:type="dcterms:W3CDTF">2016-10-29T08:04:57Z</dcterms:created>
  <dcterms:modified xsi:type="dcterms:W3CDTF">2019-12-27T04:21:42Z</dcterms:modified>
  <cp:category/>
  <cp:version/>
  <cp:contentType/>
  <cp:contentStatus/>
</cp:coreProperties>
</file>