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<sst xmlns="http://schemas.openxmlformats.org/spreadsheetml/2006/main" count="1597" uniqueCount="511">
  <si>
    <t>Комплектование книжных фондов муниципальных библиотек сельских поселений</t>
  </si>
  <si>
    <t>Поддержка и развитие материально-технической базы учреждений культуры сельских поселений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</si>
  <si>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</si>
  <si>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</si>
  <si>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Предоставление социальных выплат молодым семьям на приобретение (строительство) жилья</t>
  </si>
  <si>
    <t>Организация фестивалей и конкурсов для инвалидов, детей-инвалидов, детей-сирот, детей оставшихся без попечения родителей, проживающих на территории Байкаловского муниципального района</t>
  </si>
  <si>
    <t>Организация и проведение конкурсов, праздников, направленных на повышение и укрепление социального статуса семьи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</si>
  <si>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</si>
  <si>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Подпрограмма «Развитие физической культуры и спорта в Байкаловском муниципальном районе»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</si>
  <si>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</si>
  <si>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</si>
  <si>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Содержание спортивных объектов</t>
  </si>
  <si>
    <t>Исполнение обязательств по обслуживанию муниципального  долга МО в соответствии с программой  муниципальных  заимствований и заключенными соглашениями</t>
  </si>
  <si>
    <t>Предоставление дотаций на выравнивание бюджетной обеспеченности сельских поселений</t>
  </si>
  <si>
    <t>Обеспечение деятельности муниципальных органов (центральный аппарат)</t>
  </si>
  <si>
    <t>Иные закупки,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</si>
  <si>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</si>
  <si>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Уплата налогов, сборов и иных платежей</t>
  </si>
  <si>
    <t>Уплата иных платежей</t>
  </si>
  <si>
    <t>Осуществление части организационных полномочий исполнительных органов МСУ сельских поселений по вопросам градостроительства и архитектуры</t>
  </si>
  <si>
    <t xml:space="preserve">Закупка товаров, работ, услуг в сфере информационно-коммуникационных технологий                                         </t>
  </si>
  <si>
    <t xml:space="preserve">Закупка товаров, работ, услуг в сфере информационно-коммуникационных технологий                                           </t>
  </si>
  <si>
    <t>Подпрограмма «Повышение эффективности управления муниципальной собственностью МО  Байкаловский муниципальный район»</t>
  </si>
  <si>
    <t>Представительские расходы по приему официальных лиц и делегаций, деловые встречи</t>
  </si>
  <si>
    <t>Подпрограмма «Обеспечение общественной безопасности населения МО Байкаловский муниципальный район»</t>
  </si>
  <si>
    <t>03 14</t>
  </si>
  <si>
    <t>Другие вопросы в области национальной безопасности и правоохранительной деятельности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</si>
  <si>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</si>
  <si>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</si>
  <si>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Подпрограмма «Развитие транспортного и дорожного комплекса МО Байкаловский муниципальный район»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</si>
  <si>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</si>
  <si>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</si>
  <si>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Подпрограмма «Устойчивое развитие сельских территорий Байкаловского района»</t>
  </si>
  <si>
    <t>Иные межбюджетный трансферты</t>
  </si>
  <si>
    <t>Буртовка и захоронение отходов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</si>
  <si>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</si>
  <si>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</si>
  <si>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</si>
  <si>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приобретение учебников и учебных пособий, средств обучения, игр, игрушек</t>
  </si>
  <si>
    <t>Пополнение основных фондов 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</si>
  <si>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</si>
  <si>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</si>
  <si>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</si>
  <si>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</si>
  <si>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Обеспечение деятельности учебно-методического кабинета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</si>
  <si>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</si>
  <si>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профессионального роста и самообразования педагогов, совершенствования уровня педагогического мастерства</t>
  </si>
  <si>
    <t>08 01</t>
  </si>
  <si>
    <t>Культура</t>
  </si>
  <si>
    <t>Поддержка и развитие народного художественного творчества</t>
  </si>
  <si>
    <t>05 01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</si>
  <si>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</si>
  <si>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</si>
  <si>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</si>
  <si>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</si>
  <si>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налога на имущество организаций и земельного налога</t>
  </si>
  <si>
    <t>Субсидии гражданам на приобретение жилья</t>
  </si>
  <si>
    <t>Пособия, компенсации, меры социальной поддержки по публичным нормативным обязательствам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</si>
  <si>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</si>
  <si>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Предоставление иных межбюджетных трансфертов на выполнение расходных полномочий поселений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</si>
  <si>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</si>
  <si>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</si>
  <si>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</si>
  <si>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</si>
  <si>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</si>
  <si>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</si>
  <si>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</si>
  <si>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</si>
  <si>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</si>
  <si>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</si>
  <si>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</si>
  <si>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</si>
  <si>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</si>
  <si>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</si>
  <si>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</si>
  <si>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Прочие межбюджетные трансферты общего характера</t>
  </si>
  <si>
    <t>ВСЕГО РАСХОДОВ</t>
  </si>
  <si>
    <t>в тыс.руб.</t>
  </si>
  <si>
    <t>в процен-тах</t>
  </si>
  <si>
    <t>ОБЩЕГОСУДАРСТВЕННЫЕ ВОПРОСЫ</t>
  </si>
  <si>
    <t>Расходы на выплаты персоналу казенных учреждений</t>
  </si>
  <si>
    <t>Субсидии автономным учреждениям на иные цели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</si>
  <si>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</si>
  <si>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Субвенции</t>
  </si>
  <si>
    <t>Но-мер стро-ки</t>
  </si>
  <si>
    <t xml:space="preserve">Дошкольное образование         </t>
  </si>
  <si>
    <t>Обслуживание муниципального долга</t>
  </si>
  <si>
    <t>Код раз-дела, под-раз-дела</t>
  </si>
  <si>
    <t>Код целевой статьи</t>
  </si>
  <si>
    <t>Код ви-да рас-хо-дов</t>
  </si>
  <si>
    <t>Наименование раздела, подраздела, целевой статьи и вида расходов</t>
  </si>
  <si>
    <t>01 00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</si>
  <si>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</si>
  <si>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</si>
  <si>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</si>
  <si>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</si>
  <si>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</si>
  <si>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 исполнительных органов местного самоуправления</t>
  </si>
  <si>
    <t>01 06</t>
  </si>
  <si>
    <t>01 13</t>
  </si>
  <si>
    <t>02 00</t>
  </si>
  <si>
    <t>НАЦИОНАЛЬНАЯ ОБОРОНА</t>
  </si>
  <si>
    <t>02 03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</si>
  <si>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</si>
  <si>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</si>
  <si>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</si>
  <si>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</si>
  <si>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</si>
  <si>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</si>
  <si>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</si>
  <si>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</si>
  <si>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</si>
  <si>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</si>
  <si>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</si>
  <si>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</si>
  <si>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</si>
  <si>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</si>
  <si>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</si>
  <si>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</si>
  <si>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</si>
  <si>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</si>
  <si>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</si>
  <si>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05 02</t>
  </si>
  <si>
    <t>Коммунальное хозяйство</t>
  </si>
  <si>
    <t>06 00</t>
  </si>
  <si>
    <t>ОХРАНА ОКРУЖАЮЩЕЙ СРЕДЫ</t>
  </si>
  <si>
    <t>06 03</t>
  </si>
  <si>
    <t>07 00</t>
  </si>
  <si>
    <t xml:space="preserve">ОБРАЗОВАНИЕ    </t>
  </si>
  <si>
    <t>07 01</t>
  </si>
  <si>
    <t>07 02</t>
  </si>
  <si>
    <t>Общее образование</t>
  </si>
  <si>
    <t>07 07</t>
  </si>
  <si>
    <t>07 09</t>
  </si>
  <si>
    <t>Другие вопросы в области образования</t>
  </si>
  <si>
    <t>08 00</t>
  </si>
  <si>
    <t>КУЛЬТУРА, КИНЕМАТОГРАФИЯ</t>
  </si>
  <si>
    <t>10 00</t>
  </si>
  <si>
    <t>СОЦИАЛЬНАЯ ПОЛИТИКА</t>
  </si>
  <si>
    <t>10 03</t>
  </si>
  <si>
    <t>Социальное обеспечение населения</t>
  </si>
  <si>
    <t>10 06</t>
  </si>
  <si>
    <t>Другие вопросы в области социальной политики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</si>
  <si>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</si>
  <si>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Иные закупки товаров, работ и услуг для обеспечения государственных (муниципальных) нужд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</si>
  <si>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</si>
  <si>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Другие общегосударственные вопросы</t>
  </si>
  <si>
    <t>Пособия, компенсации и иные социальные выплаты гражданам, кроме публичных нормативных обязательств</t>
  </si>
  <si>
    <t>Непрограммные направления деятельности</t>
  </si>
  <si>
    <t>50 0 00 00000</t>
  </si>
  <si>
    <t>50 0 00 21010</t>
  </si>
  <si>
    <t>Глава муниципального образования Байкаловский муниципальный район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</si>
  <si>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</si>
  <si>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</si>
  <si>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50 0 00 21000</t>
  </si>
  <si>
    <t>Фонд оплаты труда государственных (муниципальных) органов</t>
  </si>
  <si>
    <t>01 0 00 00000</t>
  </si>
  <si>
    <t>01 Ц 00 00000</t>
  </si>
  <si>
    <t>01 Ц 01 21000</t>
  </si>
  <si>
    <t>03 0 00 00000</t>
  </si>
  <si>
    <t>03 5 00 00000</t>
  </si>
  <si>
    <t>03 5 01 21000</t>
  </si>
  <si>
    <t>03 5 01 21020</t>
  </si>
  <si>
    <t>03 5 01 П1010</t>
  </si>
  <si>
    <t>50 П 00 П1010</t>
  </si>
  <si>
    <t>01 1 00 00000</t>
  </si>
  <si>
    <t>01 1 06 29100</t>
  </si>
  <si>
    <t>01 Ж 00 00000</t>
  </si>
  <si>
    <t>01 Ж 01 20020</t>
  </si>
  <si>
    <t>01 Ф 00 00000</t>
  </si>
  <si>
    <t>01 Ф 01 46100</t>
  </si>
  <si>
    <t>01 Ц 01 21040</t>
  </si>
  <si>
    <t>01 Ц 01 41100</t>
  </si>
  <si>
    <t>01 Ц 01 41200</t>
  </si>
  <si>
    <t>01 Ц 01 И1050</t>
  </si>
  <si>
    <t>03 4 00 00000</t>
  </si>
  <si>
    <t>03 4 01 21010</t>
  </si>
  <si>
    <t>Обновление и сопровождение программных комплексов в сфере финансов</t>
  </si>
  <si>
    <t>50 0 00 21100</t>
  </si>
  <si>
    <t>50 0 00 51180</t>
  </si>
  <si>
    <t>01 6 00 00000</t>
  </si>
  <si>
    <t>01 6 01 22010</t>
  </si>
  <si>
    <t>Обеспечение деятельности МКУ «Единая дежурно-диспетчерская служба МО Байкаловский муниципальный район»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</si>
  <si>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</si>
  <si>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</si>
  <si>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01 Г 00 00000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</si>
  <si>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</si>
  <si>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01 Г 01 23010</t>
  </si>
  <si>
    <t>01 Д 00 00000</t>
  </si>
  <si>
    <t>01 Д 01 23020</t>
  </si>
  <si>
    <t>01 С 00 00000</t>
  </si>
  <si>
    <t>Подпрограмма «Обеспечение эпизоотического и ветеринарно-санитарного благополучия МО Байкаловский муниципальный район»</t>
  </si>
  <si>
    <t>01 С 01 42П00</t>
  </si>
  <si>
    <t>01 Л 00 00000</t>
  </si>
  <si>
    <t>01 Б 00 00000</t>
  </si>
  <si>
    <t>01 Б 02 24020</t>
  </si>
  <si>
    <t>01 Б 02 И4090</t>
  </si>
  <si>
    <t>01 Ж 01 20110</t>
  </si>
  <si>
    <t>Инвентаризационные работы, независимая оценка недвижимого имущества (зданий, сооружений, земельных участков)</t>
  </si>
  <si>
    <t>01 7 00 00000</t>
  </si>
  <si>
    <t>01 7 01 И3220</t>
  </si>
  <si>
    <t>Приобретение жилья для молодых специалистов бюджетной сферы</t>
  </si>
  <si>
    <t>01 Ж 02 23050</t>
  </si>
  <si>
    <t>05 03</t>
  </si>
  <si>
    <t>Благоустройство</t>
  </si>
  <si>
    <t>Грантовая поддержка местных инициатив граждан, проживающих в сельской местности</t>
  </si>
  <si>
    <t>Охрана объектов растительного и животного мира и среды их обитания</t>
  </si>
  <si>
    <t>01 Л 01 22010</t>
  </si>
  <si>
    <t>01 Л 01 22090</t>
  </si>
  <si>
    <t>Проведение лабораторных исследований воды общественных источников нецентрализованного водоснабжения</t>
  </si>
  <si>
    <t>01 Л 01 22100</t>
  </si>
  <si>
    <t>02 0 00 00000</t>
  </si>
  <si>
    <t>02 1 00 00000</t>
  </si>
  <si>
    <t>02 1 01 25010</t>
  </si>
  <si>
    <t>Иные выплаты персоналу учреждений, за исключением фонда оплаты труда</t>
  </si>
  <si>
    <t>02 1 01 25030</t>
  </si>
  <si>
    <t>02 1 01 25040</t>
  </si>
  <si>
    <t>02 1 01 45110</t>
  </si>
  <si>
    <t>02 1 01 45120</t>
  </si>
  <si>
    <t>02 4 00 00000</t>
  </si>
  <si>
    <t>02 4 01 25010</t>
  </si>
  <si>
    <t>50 0 00 20800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</si>
  <si>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</si>
  <si>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02 2 00 00000</t>
  </si>
  <si>
    <t>02 2 01 25010</t>
  </si>
  <si>
    <t>02 2 01 25040</t>
  </si>
  <si>
    <t>02 2 01 45310</t>
  </si>
  <si>
    <t>02 2 01 45320</t>
  </si>
  <si>
    <t>02 2 01 45400</t>
  </si>
  <si>
    <t>02 3 00 00000</t>
  </si>
  <si>
    <t>02 3 01 25010</t>
  </si>
  <si>
    <t>02 3 01 25020</t>
  </si>
  <si>
    <t>01 4 00 00000</t>
  </si>
  <si>
    <t>01 4 01 25010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</si>
  <si>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</si>
  <si>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01 4 01 25020</t>
  </si>
  <si>
    <t>01 4 01 25040</t>
  </si>
  <si>
    <t>01 4 01 25050</t>
  </si>
  <si>
    <t>02 3 01 25040</t>
  </si>
  <si>
    <t>02 3 01 45600</t>
  </si>
  <si>
    <t>02 5 00 00000</t>
  </si>
  <si>
    <t>02 5 01 21000</t>
  </si>
  <si>
    <t>02 5 01 25020</t>
  </si>
  <si>
    <t>02 5 01 25030</t>
  </si>
  <si>
    <t>02 5 01 25040</t>
  </si>
  <si>
    <t>01 3 00 00000</t>
  </si>
  <si>
    <t>01 3 01 26010</t>
  </si>
  <si>
    <t>Субсидии бюджетным учреждениям на иные цели</t>
  </si>
  <si>
    <t>01 3 02 И6020</t>
  </si>
  <si>
    <t>01 3 03 И6030</t>
  </si>
  <si>
    <t>01 3 04 26120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</si>
  <si>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</si>
  <si>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01 2 00 00000</t>
  </si>
  <si>
    <t>01 2 01 49100</t>
  </si>
  <si>
    <t>01 2 01 49200</t>
  </si>
  <si>
    <t>01 2 01 52500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</si>
  <si>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</si>
  <si>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Предоставление социальных выплат молодым семьям, молодым специалистам и гражданам, проживающим в сельской местности</t>
  </si>
  <si>
    <t>01 8 00 00000</t>
  </si>
  <si>
    <t>01 1 01 29010</t>
  </si>
  <si>
    <t>01 1 02 29030</t>
  </si>
  <si>
    <t>01 1 04 29060</t>
  </si>
  <si>
    <t>01 1 04 29070</t>
  </si>
  <si>
    <t>01 1 05 29080</t>
  </si>
  <si>
    <t>50 0 00 20700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</si>
  <si>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</si>
  <si>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</si>
  <si>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</si>
  <si>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</si>
  <si>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>01 5 01 28020</t>
  </si>
  <si>
    <t>01 5 01 28030</t>
  </si>
  <si>
    <t>01 5 02 28060</t>
  </si>
  <si>
    <t>12 00</t>
  </si>
  <si>
    <t>СРЕДСТВА МАССОВОЙ ИНФОРМАЦИИ</t>
  </si>
  <si>
    <t>12 02</t>
  </si>
  <si>
    <t>Периодическая печать и издательства</t>
  </si>
  <si>
    <t>Обслуживание государственного внутреннего и  муниципального долга</t>
  </si>
  <si>
    <t>03 3 00 00000</t>
  </si>
  <si>
    <t>03 3 01 21040</t>
  </si>
  <si>
    <t>03 1 00 00000</t>
  </si>
  <si>
    <t>03 1 01 20020</t>
  </si>
  <si>
    <t>03 1 01 40300</t>
  </si>
  <si>
    <t>03 1 01 20030</t>
  </si>
  <si>
    <t xml:space="preserve">Расходы на выплаты персоналу государственных (муниципальных) органов </t>
  </si>
  <si>
    <t xml:space="preserve">Фонд оплаты труда государственных (муниципальных) органов </t>
  </si>
  <si>
    <t xml:space="preserve">Иные выплаты персоналу государственных (муниципальных) органов, за исключением фонда оплаты труда </t>
  </si>
  <si>
    <t>50 0 00 21040</t>
  </si>
  <si>
    <t>Председатель представительного органа муниципального образования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</si>
  <si>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</si>
  <si>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 xml:space="preserve">Уплата прочих налогов, сборов </t>
  </si>
  <si>
    <t>Осуществление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исполнении бюджетов</t>
  </si>
  <si>
    <t>50 0 00 21030</t>
  </si>
  <si>
    <t>Руководитель контрольно-счетного органа муниципального образования</t>
  </si>
  <si>
    <t>01 11</t>
  </si>
  <si>
    <t>Резервные фонды</t>
  </si>
  <si>
    <t>Резервные средства</t>
  </si>
  <si>
    <t xml:space="preserve">Подпрограмма"Социальная политика муниципального образования Байкаловский муниципальный район" </t>
  </si>
  <si>
    <t>Подпрограмма "Повышение эффективности управления муниципальной собственностью МО  Байкаловский муниципальный район"</t>
  </si>
  <si>
    <t>Исполнение судебных актов Российской Федерации и мировых соглашений по возмещению причиненного вреда</t>
  </si>
  <si>
    <t>Подпрограмма "Развитие архивного дела в МО Байкаловский муниципальный район"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</si>
  <si>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</si>
  <si>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</si>
  <si>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 xml:space="preserve">Проведение в муниципальном образовании Дней местного самоуправления </t>
  </si>
  <si>
    <t xml:space="preserve"> 01 13</t>
  </si>
  <si>
    <t>Подпрограмма "Развитие информационной системы управления финансами"</t>
  </si>
  <si>
    <t>Долевое участие  муниципального образования в Ассоциации "Совет муниципальных образований Свердловской области"</t>
  </si>
  <si>
    <t>01 6 01 22060</t>
  </si>
  <si>
    <t>Обеспечение мероприятий по предупреждению и ликвидации последствий чрезвычайных ситуаций и гражданской обороне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</si>
  <si>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</si>
  <si>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</si>
  <si>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01 Б 03 44100</t>
  </si>
  <si>
    <t>Строительство и реконструкция автомобильных дорог общего пользования местного значения</t>
  </si>
  <si>
    <t>01 Д 01 23010</t>
  </si>
  <si>
    <t>Мероприятия, реализуемые путем предоставления субсидии Информационно-консультационному центру с.Байкалово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</si>
  <si>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</si>
  <si>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</si>
  <si>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01 Д 01 23030</t>
  </si>
  <si>
    <t>Формирование и улучшение качества предпринимательской среды</t>
  </si>
  <si>
    <t xml:space="preserve">Иные выплаты персоналу учреждений, за исключением фонда оплаты труда </t>
  </si>
  <si>
    <t>Субсидии автономных учреждениям на иные цели</t>
  </si>
  <si>
    <t>Организация и проведение фестивалей, конкурсов, олимпиад, обеспечивающих необходимые условия для интеллектуального,творческого, личностного развития воспитанников детских дошкольных учреждений</t>
  </si>
  <si>
    <t>Подпрограмма "Укрепление и развитие материально- технической базы образовательных организаций в муниципальном образовании Байкаловский муниципальный район"</t>
  </si>
  <si>
    <t>02 4 01 40700</t>
  </si>
  <si>
    <t>07 03</t>
  </si>
  <si>
    <t>Дополнительное образование детей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</si>
  <si>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</si>
  <si>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Молодежная политика </t>
  </si>
  <si>
    <t xml:space="preserve">Подпрограмма "Патриотическое воспитание и молодежная политика Байкаловского муниципального района" </t>
  </si>
  <si>
    <t xml:space="preserve">Поддержка деятельности  школьных поисковых отрядов </t>
  </si>
  <si>
    <t xml:space="preserve"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 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</si>
  <si>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</si>
  <si>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01 4 01 25090</t>
  </si>
  <si>
    <t>Организация досуга детей и подростков в разновозрастных отрядах</t>
  </si>
  <si>
    <t>Организация и проведение фестивалей, конкурсов, выставок, смотров, акций, направленных на обеспечение необходимых условий для  интеллектуального,творческого, спортивного развития детей и подростков</t>
  </si>
  <si>
    <t xml:space="preserve">02 3 01 S5600 </t>
  </si>
  <si>
    <t>Подпрограмма "Развитие культуры муниципального образования Байкаловский  муниципальный район"</t>
  </si>
  <si>
    <t>01 3 01 И6140</t>
  </si>
  <si>
    <t>Организация и проведение праздников, конкурсов и фестивалей для населения</t>
  </si>
  <si>
    <t>Организация деятельности Байкаловского районного краеведческого музея</t>
  </si>
  <si>
    <t>01 3 07 46500</t>
  </si>
  <si>
    <t>Поэтапное повышение средней заработной платы работников муниципальных учреждений культуры</t>
  </si>
  <si>
    <t>Подпрограмма "Социальная поддержка отдельных категорий граждан Байкаловского муниципального района"</t>
  </si>
  <si>
    <t>01 2 01 R4620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</si>
  <si>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</si>
  <si>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</si>
  <si>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01 8 01 49300</t>
  </si>
  <si>
    <t>01 8 01 S9300</t>
  </si>
  <si>
    <t>01 1 03 29040</t>
  </si>
  <si>
    <t>Поддержка активной жизнедеятельности ветеранов, граждан пожилого возраста</t>
  </si>
  <si>
    <t>01 1 04 29050</t>
  </si>
  <si>
    <t>Выплаты гражданам, удостоенным звания "Почетный гражданин муниципального образования Байкаловский муниципальный район"</t>
  </si>
  <si>
    <t>01 1 05 29140</t>
  </si>
  <si>
    <t>Проведение профилактических мероприятий по противодействию распространения социально-опасных заболеваний  среди социально незащищенных слоев населения</t>
  </si>
  <si>
    <t>01 5 01 И8140</t>
  </si>
  <si>
    <t>Капитальный ремонт помещений спортзала Липовского Дома культуры и спорта</t>
  </si>
  <si>
    <t>Обеспечение деятельности МКУ "Комитет физической культуры и спорта Байкаловского муниципального района"</t>
  </si>
  <si>
    <t>Подпрограмма "Управление муниципальным долгом"</t>
  </si>
  <si>
    <t>МЕЖБЮДЖЕТНЫЕ ТРАНСФЕРТЫ ОБЩЕГО ХАРАКТЕРА БЮДЖЕТАМ БЮДЖЕТНОЙ СИСТЕМЫ РОССИЙСКОЙ ФЕДЕРАЦИИ</t>
  </si>
  <si>
    <t xml:space="preserve">14 01 </t>
  </si>
  <si>
    <t>Подпрограмма "Повышение финансовой самостоятельности местных бюджетов"</t>
  </si>
  <si>
    <t xml:space="preserve">Дотации на выравнивание бюджетной обеспеченности </t>
  </si>
  <si>
    <t xml:space="preserve">14 03 </t>
  </si>
  <si>
    <t>Сумма средств, предусмотренных решением о бюджете на 2018 г.,  тыс. руб.</t>
  </si>
  <si>
    <t>Расходы бюджета, осуществленные в 2018году</t>
  </si>
  <si>
    <t>1</t>
  </si>
  <si>
    <t>2</t>
  </si>
  <si>
    <t>3</t>
  </si>
  <si>
    <t>4</t>
  </si>
  <si>
    <t>5</t>
  </si>
  <si>
    <t>6</t>
  </si>
  <si>
    <t>7</t>
  </si>
  <si>
    <t>Прочая закупка товаров, работ и услуг</t>
  </si>
  <si>
    <t>Муниципальная программа "Социально-экономическое развитие МО Байкаловский муниципальный район" до 2024 года</t>
  </si>
  <si>
    <t>01 Ц 01 40600</t>
  </si>
  <si>
    <t>Обеспечение оплаты труда работников муниципальных учреждений в размере не ниже минимального размера оплаты труда</t>
  </si>
  <si>
    <t xml:space="preserve">01 04 </t>
  </si>
  <si>
    <t>50 0 00 21900</t>
  </si>
  <si>
    <t>Штрафы, наложенные на действие или бездействие органов местного самоуправления</t>
  </si>
  <si>
    <t>50 0 00 40600</t>
  </si>
  <si>
    <t>01 05</t>
  </si>
  <si>
    <t>Судебная система</t>
  </si>
  <si>
    <t>50 0 00 51200</t>
  </si>
  <si>
    <t>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</si>
  <si>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Муниципальная программа "Управление финансами МО Байкалоловский муниципальный район" на 2014-2024 годы</t>
  </si>
  <si>
    <t>Подпрограмма "Обеспечение реализации муниципальной программы "Управление финансами МО Байкаловский муниципальный район" на 2014-2024 годы</t>
  </si>
  <si>
    <t>03 5 01 40600</t>
  </si>
  <si>
    <t xml:space="preserve">Исполнение полномочий представительных  органов местного самоуправления сельских поселений  по осуществлению муниципального внешнего финансового контроля </t>
  </si>
  <si>
    <t>50 П 00 П1020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</si>
  <si>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коонтроля</t>
  </si>
  <si>
    <t>Пенсионное обеспечение  муниципальных служащих</t>
  </si>
  <si>
    <t>Мероприятия по приобретению, содержанию, управлению и распоряжению муниципальной собственностью, содержанию имущества в безвозмездном пользовании</t>
  </si>
  <si>
    <t>01 Ж 01 40500</t>
  </si>
  <si>
    <t>Капитальный ремонт архива за счет средств, направляемых на стимулирование муниципальных образований, расположенных на территории Свердловской области</t>
  </si>
  <si>
    <t>01 Ф 01 20110</t>
  </si>
  <si>
    <t>Мероприятия, направленные на соблюдение требований по хранению, комплектованию, учету и использованию архивных документов</t>
  </si>
  <si>
    <t>01 Ф 01 20120</t>
  </si>
  <si>
    <t>Проведение мероприятий по освещению исторических событий на основе архивных документов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</si>
  <si>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</si>
  <si>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Муниципальная программа "Управление финансами МО Байкаловский муниципальный район" на 2014-2024 годы</t>
  </si>
  <si>
    <t>01 6 01 22070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</si>
  <si>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</si>
  <si>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>04 06</t>
  </si>
  <si>
    <t>Водное хозяйство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</si>
  <si>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</si>
  <si>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01 Л 02 L0160</t>
  </si>
  <si>
    <t>Капитальный ремонт гидротехнических сооружений</t>
  </si>
  <si>
    <t xml:space="preserve">04 08 </t>
  </si>
  <si>
    <t>01 Б 01 23010</t>
  </si>
  <si>
    <t>Обновление существующего автобусного парка для транспортного обслуживания населения МО Байкаловский муниципальный район</t>
  </si>
  <si>
    <t>01 Б 01 24170</t>
  </si>
  <si>
    <t>Организация межмуниципального транспортного обслуживания населения</t>
  </si>
  <si>
    <t xml:space="preserve"> 04 09</t>
  </si>
  <si>
    <t>01 Б 02 24200</t>
  </si>
  <si>
    <t>Разработка и актуализация комплексной схемы организации дорожного движения</t>
  </si>
  <si>
    <t>01 Б 03 И4190</t>
  </si>
  <si>
    <t>Капитальный ремонт моста в д.Тихонова</t>
  </si>
  <si>
    <t>Содействие развитию системы поддержки субъектов малого и среднего предпринимательства</t>
  </si>
  <si>
    <t>01 Ж 01 43800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</si>
  <si>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</si>
  <si>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01 Ж 01 43900</t>
  </si>
  <si>
    <t>Проведение кадастровых работ по образованию земельных участков, оформляемых в муниципальную собственность</t>
  </si>
  <si>
    <t>50 0 00 40700</t>
  </si>
  <si>
    <t>Ремонт кровель зданий образовательных организаций, учреждений культуры, многоквартирных домов и объектов ЖКХ, подвергшихся  воздействию опасных и неблагоприятных метеорологических явлений</t>
  </si>
  <si>
    <t>01 7 02 23280</t>
  </si>
  <si>
    <t>Строительство системы водоснабжения с.Байкалово</t>
  </si>
  <si>
    <t>01 7 0242200</t>
  </si>
  <si>
    <t>Бюджетные инвестиции в объекты кипитального строительства государственной (муниципальной) собственности</t>
  </si>
  <si>
    <t>01 7 02 S2200</t>
  </si>
  <si>
    <t>01 Ж 02 23100</t>
  </si>
  <si>
    <t>Ремонт подъездного пути и устройство площадки (места) накопления твердых коммунальных отходов в с.Байкалово</t>
  </si>
  <si>
    <t>01 Л 01 42100</t>
  </si>
  <si>
    <t>Обустройство колодцев</t>
  </si>
  <si>
    <t>01 Л 01 S2100</t>
  </si>
  <si>
    <t>01 Л 01 И2070</t>
  </si>
  <si>
    <t>Устройство колодцев (д.Захарова)</t>
  </si>
  <si>
    <t>01 Л 01 И2130</t>
  </si>
  <si>
    <t>Обустройство и устройство колодцев (с.Краснополянское, д.Малая Менщикова, д.Кондрашина)</t>
  </si>
  <si>
    <t>01 7 0345673</t>
  </si>
  <si>
    <t>01 7 03 L5670</t>
  </si>
  <si>
    <t>Обустройство родников,расположенных на территории МО Байкаловский муниципальный район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</si>
  <si>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</si>
  <si>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Подпрограмма "Развитие системы дошкольного образования в муниципальном образовании Байкаловкий муниципальный район"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</si>
  <si>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</si>
  <si>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02 1 01 40500</t>
  </si>
  <si>
    <t>Капитальный и текущий ремонт зданий и помещений муниципальных образовательных учреждений за счет средств, направляемых на стимулирование муниципальных образований, расположенных на территории Свердловской области</t>
  </si>
  <si>
    <t>02 1 01 40600</t>
  </si>
  <si>
    <t>Приобретение интерактивного комплекта для МКДОУ Байкаловский детский сад № 5 "Светлячок"</t>
  </si>
  <si>
    <t>50 0 00 20810</t>
  </si>
  <si>
    <t>Исполнение судебных актов, предписаний контролирующих органов, предусматривающих обращение взыскания на средства бюджетных и автономных  учреждений</t>
  </si>
  <si>
    <t>01 7 04 25070</t>
  </si>
  <si>
    <t>Проведение проектных работ по строительству новой школы в с.Байкалово</t>
  </si>
  <si>
    <t>Подпрограмма "Развитие системы общего образования в муниципальном образовании Байкаловкий муниципальный район"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</si>
  <si>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</si>
  <si>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02 2 01 40500</t>
  </si>
  <si>
    <t>02 2 01 40600</t>
  </si>
  <si>
    <t>Осуществление мероприятий по обеспечению питанием в муниципальных общеобразовательных организациях</t>
  </si>
  <si>
    <t>02 2 01 45Ф00</t>
  </si>
  <si>
    <t>Капитальный ремонт спортивного зала МКОУ Ляпуновская СОШ</t>
  </si>
  <si>
    <t>02 2 01 S5Ф00</t>
  </si>
  <si>
    <t>Субсидии бюджетным учреждениям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</si>
  <si>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</si>
  <si>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02 3 01 40600</t>
  </si>
  <si>
    <t>01 4 01 48300</t>
  </si>
  <si>
    <t>Приобретение оборудования для подростковых клубов, осуществляющих патриотическое воспитание граждан</t>
  </si>
  <si>
    <t>01 4 01 S8300</t>
  </si>
  <si>
    <t>02 3 01 25030</t>
  </si>
  <si>
    <t>Организация отдыха детей в каникулярное время, включая мероприятия по подвозу детей в оздоровительные лагеря дневного пребывания</t>
  </si>
  <si>
    <t>Организация отдыха детей в каникулярное время, включая мероприятия по обеспечению безопасности их жизни и здоровья</t>
  </si>
  <si>
    <t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на 2015 - 2024 годы"</t>
  </si>
  <si>
    <t>01 3 01 И6010</t>
  </si>
  <si>
    <t>Поддержка и развитие народного художественного творчества сельских поселений</t>
  </si>
  <si>
    <t>01 3 02 И 6020</t>
  </si>
  <si>
    <t>01 3 04 26170</t>
  </si>
  <si>
    <t>Ремонтно-реставрационные работы объекта культурного наследия регионального значения "Особняк Д.А.Бахарева"</t>
  </si>
  <si>
    <t>01 3 04 26220</t>
  </si>
  <si>
    <t>Устройство теплотрассы к зданию МБУ "Байкаловский районный краеведческий музей"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</si>
  <si>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</si>
  <si>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01 3 05 И6060</t>
  </si>
  <si>
    <t>Проведение капитального ремонта Городищенского Дома культуры</t>
  </si>
  <si>
    <t>01 3 05 И6180</t>
  </si>
  <si>
    <t>Капитальный ремонт Еланского Дома культуры</t>
  </si>
  <si>
    <t>01 3 05 И6200</t>
  </si>
  <si>
    <t>Капитальный ремонт Макушинского сельского Дома культуры</t>
  </si>
  <si>
    <t>01 3 05 И6210</t>
  </si>
  <si>
    <t>Капитальный ремонт Чурманского Дома культуры</t>
  </si>
  <si>
    <t>08 02</t>
  </si>
  <si>
    <t>Кинематография</t>
  </si>
  <si>
    <t>Осуществление государственного полномочия Свердловской области области по предоставлению гражданам субсидий на оплату жилого помещения и коммунальных услуг</t>
  </si>
  <si>
    <t>01 7 0145672</t>
  </si>
  <si>
    <t>01 7 01 L5670</t>
  </si>
  <si>
    <t>01 7 01 S5672</t>
  </si>
  <si>
    <t>01 8 01 L4970</t>
  </si>
  <si>
    <t>Выплаты к пенсии гражданам МО Байкаловский муниципальный район, имеющим звание "Заслуженный работник Российской Федерации" по различным профессиям</t>
  </si>
  <si>
    <t xml:space="preserve"> Единовременные выплаты гражданам, предприятиям и учреждениям, удостоенным наград органов местного самоуправления муниципального образования Байкаловский муниципальный район</t>
  </si>
  <si>
    <t>01 1 07 И9130</t>
  </si>
  <si>
    <t>Возведение монумента участникам Первой мировой войны в д.Пелевина</t>
  </si>
  <si>
    <t>01 5 01 40600</t>
  </si>
  <si>
    <t>01 5 01 48500</t>
  </si>
  <si>
    <t>Создание спортивных площадок (оснащение спортивным оборудованием) для занятий уличной гимнастикой</t>
  </si>
  <si>
    <t xml:space="preserve">11 02 </t>
  </si>
  <si>
    <t>50 0 00 20930</t>
  </si>
  <si>
    <t>Опубликование нормативных актов и другой официальной информации</t>
  </si>
  <si>
    <t>50 0 00 20960</t>
  </si>
  <si>
    <t>Организация деятельности Редакции газеты  "Районная жизнь"</t>
  </si>
  <si>
    <t>Субсидии бюджетным 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</si>
  <si>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50 0 00 20961</t>
  </si>
  <si>
    <t>Капитальный ремонт помещений Редакции газеты "Районная жизнь"</t>
  </si>
  <si>
    <t>Осуществление государственного полномочия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</si>
  <si>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</si>
  <si>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01 Ц 01 Э1010</t>
  </si>
  <si>
    <t>Приложение 2
к решению Думы муниципального образования
Байкаловский муниципальный район
№ 189 от « 29 » мая 2019 г.
 «Об утверждении отчета об исполнении бюджета муниципального образования 
Байкаловский  муниципальный  район за  2018 год»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</si>
</sst>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93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192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92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192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192" fontId="2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192" fontId="1" fillId="0" borderId="10" xfId="0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193" fontId="1" fillId="0" borderId="10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192" fontId="1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center" vertical="top" wrapText="1"/>
    </xf>
    <xf numFmtId="192" fontId="2" fillId="0" borderId="14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192" fontId="1" fillId="0" borderId="14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92" fontId="2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wrapText="1"/>
    </xf>
    <xf numFmtId="192" fontId="1" fillId="0" borderId="10" xfId="0" applyNumberFormat="1" applyFont="1" applyFill="1" applyBorder="1" applyAlignment="1">
      <alignment/>
    </xf>
    <xf numFmtId="49" fontId="2" fillId="0" borderId="1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 applyProtection="1">
      <alignment vertical="top"/>
      <protection/>
    </xf>
    <xf numFmtId="0" fontId="1" fillId="0" borderId="10" xfId="0" applyFont="1" applyFill="1" applyBorder="1" applyAlignment="1">
      <alignment vertical="distributed" wrapText="1"/>
    </xf>
    <xf numFmtId="0" fontId="1" fillId="0" borderId="0" xfId="0" applyFont="1" applyFill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left" vertical="top" wrapText="1"/>
    </xf>
    <xf numFmtId="192" fontId="2" fillId="0" borderId="10" xfId="0" applyNumberFormat="1" applyFont="1" applyFill="1" applyBorder="1" applyAlignment="1">
      <alignment/>
    </xf>
    <xf numFmtId="192" fontId="2" fillId="33" borderId="10" xfId="0" applyNumberFormat="1" applyFont="1" applyFill="1" applyBorder="1" applyAlignment="1">
      <alignment vertical="top"/>
    </xf>
    <xf numFmtId="192" fontId="2" fillId="33" borderId="10" xfId="0" applyNumberFormat="1" applyFont="1" applyFill="1" applyBorder="1" applyAlignment="1" applyProtection="1">
      <alignment horizontal="right" vertical="top"/>
      <protection/>
    </xf>
    <xf numFmtId="2" fontId="1" fillId="0" borderId="0" xfId="0" applyNumberFormat="1" applyFont="1" applyFill="1" applyAlignment="1">
      <alignment/>
    </xf>
    <xf numFmtId="192" fontId="1" fillId="33" borderId="10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8"/>
  <sheetViews>
    <sheetView tabSelected="1" zoomScalePageLayoutView="0" workbookViewId="0" topLeftCell="A1">
      <selection activeCell="A1" sqref="A1:H2"/>
    </sheetView>
  </sheetViews>
  <sheetFormatPr defaultColWidth="9.140625" defaultRowHeight="12.75"/>
  <cols>
    <col min="1" max="1" width="4.7109375" style="3" customWidth="1"/>
    <col min="2" max="2" width="6.00390625" style="0" customWidth="1"/>
    <col min="3" max="3" width="12.8515625" style="0" customWidth="1"/>
    <col min="4" max="4" width="4.8515625" style="6" customWidth="1"/>
    <col min="5" max="5" width="47.421875" style="1" customWidth="1"/>
    <col min="6" max="6" width="10.7109375" style="5" customWidth="1"/>
    <col min="7" max="7" width="9.8515625" style="11" customWidth="1"/>
    <col min="8" max="8" width="8.421875" style="11" customWidth="1"/>
  </cols>
  <sheetData>
    <row r="1" spans="1:8" ht="12.75">
      <c r="A1" s="64" t="s">
        <v>510</v>
      </c>
      <c r="B1" s="65"/>
      <c r="C1" s="65"/>
      <c r="D1" s="65"/>
      <c r="E1" s="65"/>
      <c r="F1" s="65"/>
      <c r="G1" s="65"/>
      <c r="H1" s="65"/>
    </row>
    <row r="2" spans="1:8" ht="69.75" customHeight="1">
      <c r="A2" s="65"/>
      <c r="B2" s="65"/>
      <c r="C2" s="65"/>
      <c r="D2" s="65"/>
      <c r="E2" s="65"/>
      <c r="F2" s="65"/>
      <c r="G2" s="65"/>
      <c r="H2" s="65"/>
    </row>
    <row r="4" spans="1:8" ht="48.75" customHeight="1">
      <c r="A4" s="75" t="s">
        <v>508</v>
      </c>
      <c r="B4" s="76"/>
      <c r="C4" s="76"/>
      <c r="D4" s="76"/>
      <c r="E4" s="76"/>
      <c r="F4" s="76"/>
      <c r="G4" s="76"/>
      <c r="H4" s="76"/>
    </row>
    <row r="6" spans="1:8" ht="48.75" customHeight="1">
      <c r="A6" s="66" t="s">
        <v>84</v>
      </c>
      <c r="B6" s="71" t="s">
        <v>87</v>
      </c>
      <c r="C6" s="71" t="s">
        <v>88</v>
      </c>
      <c r="D6" s="73" t="s">
        <v>89</v>
      </c>
      <c r="E6" s="70" t="s">
        <v>90</v>
      </c>
      <c r="F6" s="68" t="s">
        <v>362</v>
      </c>
      <c r="G6" s="68" t="s">
        <v>363</v>
      </c>
      <c r="H6" s="68"/>
    </row>
    <row r="7" spans="1:8" ht="56.25" customHeight="1">
      <c r="A7" s="67"/>
      <c r="B7" s="72"/>
      <c r="C7" s="72"/>
      <c r="D7" s="74"/>
      <c r="E7" s="66"/>
      <c r="F7" s="69"/>
      <c r="G7" s="8" t="s">
        <v>77</v>
      </c>
      <c r="H7" s="9" t="s">
        <v>78</v>
      </c>
    </row>
    <row r="8" spans="1:8" ht="12.75">
      <c r="A8" s="46" t="s">
        <v>364</v>
      </c>
      <c r="B8" s="46" t="s">
        <v>365</v>
      </c>
      <c r="C8" s="46" t="s">
        <v>366</v>
      </c>
      <c r="D8" s="46" t="s">
        <v>367</v>
      </c>
      <c r="E8" s="46" t="s">
        <v>368</v>
      </c>
      <c r="F8" s="46" t="s">
        <v>369</v>
      </c>
      <c r="G8" s="46" t="s">
        <v>370</v>
      </c>
      <c r="H8" s="7">
        <v>8</v>
      </c>
    </row>
    <row r="9" spans="1:8" ht="12.75">
      <c r="A9" s="7">
        <v>1</v>
      </c>
      <c r="B9" s="7" t="s">
        <v>91</v>
      </c>
      <c r="C9" s="7"/>
      <c r="D9" s="7"/>
      <c r="E9" s="7" t="s">
        <v>79</v>
      </c>
      <c r="F9" s="12">
        <f>F10+F16+F30+F62+F66+F112+F116</f>
        <v>57190.6</v>
      </c>
      <c r="G9" s="12">
        <f>G10+G16+G30+G62+G66+G112+G116</f>
        <v>52899.899999999994</v>
      </c>
      <c r="H9" s="4">
        <f>G9/F9*100</f>
        <v>92.49754330257069</v>
      </c>
    </row>
    <row r="10" spans="1:8" ht="38.25">
      <c r="A10" s="7">
        <f>A9+1</f>
        <v>2</v>
      </c>
      <c r="B10" s="7" t="s">
        <v>92</v>
      </c>
      <c r="C10" s="7"/>
      <c r="D10" s="7"/>
      <c r="E10" s="13" t="s">
        <v>93</v>
      </c>
      <c r="F10" s="12">
        <f aca="true" t="shared" si="0" ref="F10:G12">F11</f>
        <v>1211.6</v>
      </c>
      <c r="G10" s="12">
        <f t="shared" si="0"/>
        <v>1211.6</v>
      </c>
      <c r="H10" s="4">
        <f aca="true" t="shared" si="1" ref="H10:H70">G10/F10*100</f>
        <v>100</v>
      </c>
    </row>
    <row r="11" spans="1:8" ht="12.75">
      <c r="A11" s="7">
        <f>A10+1</f>
        <v>3</v>
      </c>
      <c r="B11" s="7" t="s">
        <v>92</v>
      </c>
      <c r="C11" s="7" t="s">
        <v>149</v>
      </c>
      <c r="D11" s="7"/>
      <c r="E11" s="13" t="s">
        <v>148</v>
      </c>
      <c r="F11" s="12">
        <f t="shared" si="0"/>
        <v>1211.6</v>
      </c>
      <c r="G11" s="12">
        <f t="shared" si="0"/>
        <v>1211.6</v>
      </c>
      <c r="H11" s="4">
        <f t="shared" si="1"/>
        <v>100</v>
      </c>
    </row>
    <row r="12" spans="1:8" ht="25.5">
      <c r="A12" s="14">
        <v>4</v>
      </c>
      <c r="B12" s="14" t="s">
        <v>92</v>
      </c>
      <c r="C12" s="14" t="s">
        <v>150</v>
      </c>
      <c r="D12" s="14"/>
      <c r="E12" s="15" t="s">
        <v>151</v>
      </c>
      <c r="F12" s="16">
        <f t="shared" si="0"/>
        <v>1211.6</v>
      </c>
      <c r="G12" s="16">
        <f t="shared" si="0"/>
        <v>1211.6</v>
      </c>
      <c r="H12" s="2">
        <f t="shared" si="1"/>
        <v>100</v>
      </c>
    </row>
    <row r="13" spans="1:8" ht="25.5">
      <c r="A13" s="14">
        <v>5</v>
      </c>
      <c r="B13" s="14" t="s">
        <v>92</v>
      </c>
      <c r="C13" s="14" t="s">
        <v>150</v>
      </c>
      <c r="D13" s="14">
        <v>120</v>
      </c>
      <c r="E13" s="15" t="s">
        <v>283</v>
      </c>
      <c r="F13" s="16">
        <f>SUM(F14:F15)</f>
        <v>1211.6</v>
      </c>
      <c r="G13" s="16">
        <f>SUM(G14:G15)</f>
        <v>1211.6</v>
      </c>
      <c r="H13" s="2">
        <f t="shared" si="1"/>
        <v>100</v>
      </c>
    </row>
    <row r="14" spans="1:8" ht="25.5">
      <c r="A14" s="14">
        <v>6</v>
      </c>
      <c r="B14" s="14"/>
      <c r="C14" s="14"/>
      <c r="D14" s="14">
        <v>121</v>
      </c>
      <c r="E14" s="15" t="s">
        <v>284</v>
      </c>
      <c r="F14" s="16">
        <v>935.4</v>
      </c>
      <c r="G14" s="16">
        <v>935.4</v>
      </c>
      <c r="H14" s="2">
        <f t="shared" si="1"/>
        <v>100</v>
      </c>
    </row>
    <row r="15" spans="1:8" ht="37.5" customHeight="1">
      <c r="A15" s="14">
        <v>7</v>
      </c>
      <c r="B15" s="14"/>
      <c r="C15" s="14"/>
      <c r="D15" s="14">
        <v>129</v>
      </c>
      <c r="E15" s="15" t="s">
        <v>152</v>
      </c>
      <c r="F15" s="16">
        <v>276.2</v>
      </c>
      <c r="G15" s="16">
        <v>276.2</v>
      </c>
      <c r="H15" s="2">
        <f t="shared" si="1"/>
        <v>100</v>
      </c>
    </row>
    <row r="16" spans="1:8" ht="39.75" customHeight="1">
      <c r="A16" s="7">
        <v>8</v>
      </c>
      <c r="B16" s="7" t="s">
        <v>94</v>
      </c>
      <c r="C16" s="7"/>
      <c r="D16" s="7"/>
      <c r="E16" s="13" t="s">
        <v>153</v>
      </c>
      <c r="F16" s="12">
        <f>F17</f>
        <v>2198.1000000000004</v>
      </c>
      <c r="G16" s="12">
        <f>G17</f>
        <v>2137.8</v>
      </c>
      <c r="H16" s="4">
        <f t="shared" si="1"/>
        <v>97.25672171420771</v>
      </c>
    </row>
    <row r="17" spans="1:8" ht="12.75">
      <c r="A17" s="7">
        <v>9</v>
      </c>
      <c r="B17" s="7" t="s">
        <v>94</v>
      </c>
      <c r="C17" s="7" t="s">
        <v>149</v>
      </c>
      <c r="D17" s="7"/>
      <c r="E17" s="13" t="s">
        <v>148</v>
      </c>
      <c r="F17" s="12">
        <f>F18+F26</f>
        <v>2198.1000000000004</v>
      </c>
      <c r="G17" s="12">
        <f>G18+G26</f>
        <v>2137.8</v>
      </c>
      <c r="H17" s="4">
        <f t="shared" si="1"/>
        <v>97.25672171420771</v>
      </c>
    </row>
    <row r="18" spans="1:8" ht="25.5">
      <c r="A18" s="14">
        <v>10</v>
      </c>
      <c r="B18" s="14" t="s">
        <v>94</v>
      </c>
      <c r="C18" s="14" t="s">
        <v>154</v>
      </c>
      <c r="D18" s="14"/>
      <c r="E18" s="15" t="s">
        <v>14</v>
      </c>
      <c r="F18" s="16">
        <f>F19+F23</f>
        <v>1293.8000000000002</v>
      </c>
      <c r="G18" s="16">
        <f>G19+G23</f>
        <v>1282.6</v>
      </c>
      <c r="H18" s="2">
        <f t="shared" si="1"/>
        <v>99.13433297263872</v>
      </c>
    </row>
    <row r="19" spans="1:8" ht="25.5">
      <c r="A19" s="14">
        <v>11</v>
      </c>
      <c r="B19" s="14" t="s">
        <v>94</v>
      </c>
      <c r="C19" s="14" t="s">
        <v>154</v>
      </c>
      <c r="D19" s="14">
        <v>120</v>
      </c>
      <c r="E19" s="15" t="s">
        <v>283</v>
      </c>
      <c r="F19" s="16">
        <f>SUM(F20:F22)</f>
        <v>941.7</v>
      </c>
      <c r="G19" s="16">
        <f>SUM(G20:G22)</f>
        <v>937.9</v>
      </c>
      <c r="H19" s="2">
        <f t="shared" si="1"/>
        <v>99.59647446108102</v>
      </c>
    </row>
    <row r="20" spans="1:8" ht="25.5">
      <c r="A20" s="14">
        <v>12</v>
      </c>
      <c r="B20" s="14"/>
      <c r="C20" s="14"/>
      <c r="D20" s="14">
        <v>121</v>
      </c>
      <c r="E20" s="15" t="s">
        <v>284</v>
      </c>
      <c r="F20" s="16">
        <v>565.4</v>
      </c>
      <c r="G20" s="16">
        <v>565.4</v>
      </c>
      <c r="H20" s="2">
        <f t="shared" si="1"/>
        <v>100</v>
      </c>
    </row>
    <row r="21" spans="1:8" ht="51">
      <c r="A21" s="14">
        <v>13</v>
      </c>
      <c r="B21" s="14"/>
      <c r="C21" s="14"/>
      <c r="D21" s="14">
        <v>123</v>
      </c>
      <c r="E21" s="15" t="s">
        <v>143</v>
      </c>
      <c r="F21" s="16">
        <v>210</v>
      </c>
      <c r="G21" s="16">
        <v>210</v>
      </c>
      <c r="H21" s="2">
        <f t="shared" si="1"/>
        <v>100</v>
      </c>
    </row>
    <row r="22" spans="1:8" ht="40.5" customHeight="1">
      <c r="A22" s="14">
        <v>14</v>
      </c>
      <c r="B22" s="14"/>
      <c r="C22" s="14"/>
      <c r="D22" s="14">
        <v>129</v>
      </c>
      <c r="E22" s="15" t="s">
        <v>152</v>
      </c>
      <c r="F22" s="16">
        <v>166.3</v>
      </c>
      <c r="G22" s="16">
        <v>162.5</v>
      </c>
      <c r="H22" s="2">
        <f t="shared" si="1"/>
        <v>97.71497294046902</v>
      </c>
    </row>
    <row r="23" spans="1:8" ht="27" customHeight="1">
      <c r="A23" s="14">
        <v>15</v>
      </c>
      <c r="B23" s="14"/>
      <c r="C23" s="14"/>
      <c r="D23" s="14">
        <v>240</v>
      </c>
      <c r="E23" s="15" t="s">
        <v>15</v>
      </c>
      <c r="F23" s="16">
        <f>SUM(F24:F25)</f>
        <v>352.1</v>
      </c>
      <c r="G23" s="16">
        <f>SUM(G24:G25)</f>
        <v>344.7</v>
      </c>
      <c r="H23" s="2">
        <f t="shared" si="1"/>
        <v>97.89832433967622</v>
      </c>
    </row>
    <row r="24" spans="1:8" ht="25.5">
      <c r="A24" s="14">
        <v>16</v>
      </c>
      <c r="B24" s="14"/>
      <c r="C24" s="14"/>
      <c r="D24" s="14">
        <v>242</v>
      </c>
      <c r="E24" s="15" t="s">
        <v>16</v>
      </c>
      <c r="F24" s="16">
        <v>288.5</v>
      </c>
      <c r="G24" s="16">
        <v>284.8</v>
      </c>
      <c r="H24" s="2">
        <f t="shared" si="1"/>
        <v>98.71750433275564</v>
      </c>
    </row>
    <row r="25" spans="1:8" ht="12.75">
      <c r="A25" s="14">
        <v>17</v>
      </c>
      <c r="B25" s="14"/>
      <c r="C25" s="14"/>
      <c r="D25" s="14">
        <v>244</v>
      </c>
      <c r="E25" s="15" t="s">
        <v>371</v>
      </c>
      <c r="F25" s="16">
        <v>63.6</v>
      </c>
      <c r="G25" s="16">
        <v>59.9</v>
      </c>
      <c r="H25" s="2">
        <f t="shared" si="1"/>
        <v>94.18238993710692</v>
      </c>
    </row>
    <row r="26" spans="1:8" ht="25.5">
      <c r="A26" s="14">
        <v>18</v>
      </c>
      <c r="B26" s="14" t="s">
        <v>94</v>
      </c>
      <c r="C26" s="14" t="s">
        <v>286</v>
      </c>
      <c r="D26" s="14"/>
      <c r="E26" s="15" t="s">
        <v>287</v>
      </c>
      <c r="F26" s="16">
        <f>F27</f>
        <v>904.3</v>
      </c>
      <c r="G26" s="16">
        <f>G27</f>
        <v>855.2</v>
      </c>
      <c r="H26" s="2">
        <f t="shared" si="1"/>
        <v>94.57038593387152</v>
      </c>
    </row>
    <row r="27" spans="1:8" ht="25.5">
      <c r="A27" s="14">
        <v>19</v>
      </c>
      <c r="B27" s="14" t="s">
        <v>94</v>
      </c>
      <c r="C27" s="14" t="s">
        <v>286</v>
      </c>
      <c r="D27" s="14">
        <v>120</v>
      </c>
      <c r="E27" s="15" t="s">
        <v>283</v>
      </c>
      <c r="F27" s="16">
        <f>SUM(F28:F29)</f>
        <v>904.3</v>
      </c>
      <c r="G27" s="16">
        <f>SUM(G28:G29)</f>
        <v>855.2</v>
      </c>
      <c r="H27" s="2">
        <f t="shared" si="1"/>
        <v>94.57038593387152</v>
      </c>
    </row>
    <row r="28" spans="1:8" ht="25.5">
      <c r="A28" s="14">
        <v>20</v>
      </c>
      <c r="B28" s="14"/>
      <c r="C28" s="14"/>
      <c r="D28" s="14">
        <v>121</v>
      </c>
      <c r="E28" s="15" t="s">
        <v>284</v>
      </c>
      <c r="F28" s="16">
        <v>655.1</v>
      </c>
      <c r="G28" s="16">
        <v>655.1</v>
      </c>
      <c r="H28" s="2">
        <f t="shared" si="1"/>
        <v>100</v>
      </c>
    </row>
    <row r="29" spans="1:8" ht="39.75" customHeight="1">
      <c r="A29" s="14">
        <v>21</v>
      </c>
      <c r="B29" s="14"/>
      <c r="C29" s="14"/>
      <c r="D29" s="14">
        <v>129</v>
      </c>
      <c r="E29" s="15" t="s">
        <v>152</v>
      </c>
      <c r="F29" s="16">
        <v>249.2</v>
      </c>
      <c r="G29" s="16">
        <v>200.1</v>
      </c>
      <c r="H29" s="2">
        <f t="shared" si="1"/>
        <v>80.29695024077047</v>
      </c>
    </row>
    <row r="30" spans="1:8" ht="51">
      <c r="A30" s="7">
        <v>22</v>
      </c>
      <c r="B30" s="7" t="s">
        <v>95</v>
      </c>
      <c r="C30" s="7"/>
      <c r="D30" s="7"/>
      <c r="E30" s="13" t="s">
        <v>96</v>
      </c>
      <c r="F30" s="12">
        <f>F31+F57</f>
        <v>27176.6</v>
      </c>
      <c r="G30" s="12">
        <f>G31+G57</f>
        <v>23809.6</v>
      </c>
      <c r="H30" s="4">
        <f t="shared" si="1"/>
        <v>87.61066505743912</v>
      </c>
    </row>
    <row r="31" spans="1:8" ht="38.25">
      <c r="A31" s="14">
        <v>23</v>
      </c>
      <c r="B31" s="14" t="s">
        <v>95</v>
      </c>
      <c r="C31" s="14" t="s">
        <v>156</v>
      </c>
      <c r="D31" s="14"/>
      <c r="E31" s="15" t="s">
        <v>372</v>
      </c>
      <c r="F31" s="16">
        <f>F32</f>
        <v>26793.8</v>
      </c>
      <c r="G31" s="16">
        <f>G32</f>
        <v>23426.8</v>
      </c>
      <c r="H31" s="2">
        <f t="shared" si="1"/>
        <v>87.43366002582687</v>
      </c>
    </row>
    <row r="32" spans="1:8" ht="39.75" customHeight="1">
      <c r="A32" s="7">
        <v>24</v>
      </c>
      <c r="B32" s="7" t="s">
        <v>95</v>
      </c>
      <c r="C32" s="7" t="s">
        <v>157</v>
      </c>
      <c r="D32" s="7"/>
      <c r="E32" s="13" t="s">
        <v>288</v>
      </c>
      <c r="F32" s="12">
        <f>F33+F46+F50</f>
        <v>26793.8</v>
      </c>
      <c r="G32" s="12">
        <f>G33+G46+G50</f>
        <v>23426.8</v>
      </c>
      <c r="H32" s="4">
        <f t="shared" si="1"/>
        <v>87.43366002582687</v>
      </c>
    </row>
    <row r="33" spans="1:8" ht="25.5">
      <c r="A33" s="14">
        <v>25</v>
      </c>
      <c r="B33" s="14" t="s">
        <v>95</v>
      </c>
      <c r="C33" s="14" t="s">
        <v>158</v>
      </c>
      <c r="D33" s="14"/>
      <c r="E33" s="15" t="s">
        <v>14</v>
      </c>
      <c r="F33" s="16">
        <f>F34+F38+F42</f>
        <v>23740.399999999998</v>
      </c>
      <c r="G33" s="16">
        <f>G34+G38+G42</f>
        <v>22689.5</v>
      </c>
      <c r="H33" s="2">
        <f t="shared" si="1"/>
        <v>95.57336860373036</v>
      </c>
    </row>
    <row r="34" spans="1:8" ht="25.5">
      <c r="A34" s="14">
        <v>26</v>
      </c>
      <c r="B34" s="14" t="s">
        <v>95</v>
      </c>
      <c r="C34" s="14" t="s">
        <v>158</v>
      </c>
      <c r="D34" s="14">
        <v>120</v>
      </c>
      <c r="E34" s="15" t="s">
        <v>283</v>
      </c>
      <c r="F34" s="16">
        <f>SUM(F35:F37)</f>
        <v>16172.8</v>
      </c>
      <c r="G34" s="16">
        <f>SUM(G35:G37)</f>
        <v>16155.7</v>
      </c>
      <c r="H34" s="2">
        <f t="shared" si="1"/>
        <v>99.89426691729324</v>
      </c>
    </row>
    <row r="35" spans="1:8" ht="25.5">
      <c r="A35" s="14">
        <v>27</v>
      </c>
      <c r="B35" s="17"/>
      <c r="C35" s="17"/>
      <c r="D35" s="14">
        <v>121</v>
      </c>
      <c r="E35" s="15" t="s">
        <v>284</v>
      </c>
      <c r="F35" s="16">
        <v>12383.9</v>
      </c>
      <c r="G35" s="16">
        <v>12380.2</v>
      </c>
      <c r="H35" s="2">
        <f t="shared" si="1"/>
        <v>99.97012249775919</v>
      </c>
    </row>
    <row r="36" spans="1:8" ht="38.25">
      <c r="A36" s="14">
        <v>28</v>
      </c>
      <c r="B36" s="17"/>
      <c r="C36" s="17"/>
      <c r="D36" s="14">
        <v>122</v>
      </c>
      <c r="E36" s="15" t="s">
        <v>285</v>
      </c>
      <c r="F36" s="16">
        <v>96.1</v>
      </c>
      <c r="G36" s="16">
        <v>91.1</v>
      </c>
      <c r="H36" s="2">
        <f t="shared" si="1"/>
        <v>94.7970863683663</v>
      </c>
    </row>
    <row r="37" spans="1:8" ht="40.5" customHeight="1">
      <c r="A37" s="14">
        <v>29</v>
      </c>
      <c r="B37" s="14"/>
      <c r="C37" s="14"/>
      <c r="D37" s="14">
        <v>129</v>
      </c>
      <c r="E37" s="15" t="s">
        <v>152</v>
      </c>
      <c r="F37" s="16">
        <v>3692.8</v>
      </c>
      <c r="G37" s="16">
        <v>3684.4</v>
      </c>
      <c r="H37" s="2">
        <f t="shared" si="1"/>
        <v>99.77253032928942</v>
      </c>
    </row>
    <row r="38" spans="1:8" ht="26.25" customHeight="1">
      <c r="A38" s="14">
        <v>30</v>
      </c>
      <c r="B38" s="14"/>
      <c r="C38" s="14"/>
      <c r="D38" s="14">
        <v>240</v>
      </c>
      <c r="E38" s="15" t="s">
        <v>15</v>
      </c>
      <c r="F38" s="16">
        <f>SUM(F39:F41)</f>
        <v>7425.5</v>
      </c>
      <c r="G38" s="16">
        <f>SUM(G39:G41)</f>
        <v>6393</v>
      </c>
      <c r="H38" s="2">
        <f t="shared" si="1"/>
        <v>86.0952124436065</v>
      </c>
    </row>
    <row r="39" spans="1:8" ht="25.5">
      <c r="A39" s="14">
        <v>31</v>
      </c>
      <c r="B39" s="14"/>
      <c r="C39" s="14"/>
      <c r="D39" s="14">
        <v>242</v>
      </c>
      <c r="E39" s="15" t="s">
        <v>16</v>
      </c>
      <c r="F39" s="16">
        <v>1087.2</v>
      </c>
      <c r="G39" s="16">
        <v>1075.5</v>
      </c>
      <c r="H39" s="2">
        <f t="shared" si="1"/>
        <v>98.92384105960265</v>
      </c>
    </row>
    <row r="40" spans="1:8" ht="25.5" customHeight="1">
      <c r="A40" s="14">
        <v>32</v>
      </c>
      <c r="B40" s="14"/>
      <c r="C40" s="14"/>
      <c r="D40" s="14">
        <v>243</v>
      </c>
      <c r="E40" s="15" t="s">
        <v>52</v>
      </c>
      <c r="F40" s="16">
        <v>204</v>
      </c>
      <c r="G40" s="16">
        <v>204</v>
      </c>
      <c r="H40" s="2">
        <f t="shared" si="1"/>
        <v>100</v>
      </c>
    </row>
    <row r="41" spans="1:8" ht="12.75">
      <c r="A41" s="14">
        <v>33</v>
      </c>
      <c r="B41" s="14"/>
      <c r="C41" s="14"/>
      <c r="D41" s="14">
        <v>244</v>
      </c>
      <c r="E41" s="15" t="s">
        <v>371</v>
      </c>
      <c r="F41" s="16">
        <v>6134.3</v>
      </c>
      <c r="G41" s="16">
        <v>5113.5</v>
      </c>
      <c r="H41" s="2">
        <f t="shared" si="1"/>
        <v>83.35914448266305</v>
      </c>
    </row>
    <row r="42" spans="1:8" ht="12.75">
      <c r="A42" s="14">
        <v>34</v>
      </c>
      <c r="B42" s="14"/>
      <c r="C42" s="14"/>
      <c r="D42" s="14">
        <v>850</v>
      </c>
      <c r="E42" s="15" t="s">
        <v>17</v>
      </c>
      <c r="F42" s="16">
        <f>F43+F44+F45</f>
        <v>142.1</v>
      </c>
      <c r="G42" s="16">
        <f>G43+G44+G45</f>
        <v>140.79999999999998</v>
      </c>
      <c r="H42" s="2">
        <f t="shared" si="1"/>
        <v>99.08515130190007</v>
      </c>
    </row>
    <row r="43" spans="1:8" ht="12.75">
      <c r="A43" s="14">
        <v>35</v>
      </c>
      <c r="B43" s="14"/>
      <c r="C43" s="14"/>
      <c r="D43" s="14">
        <v>851</v>
      </c>
      <c r="E43" s="15" t="s">
        <v>17</v>
      </c>
      <c r="F43" s="16">
        <v>137.2</v>
      </c>
      <c r="G43" s="16">
        <v>137.1</v>
      </c>
      <c r="H43" s="2">
        <f t="shared" si="1"/>
        <v>99.92711370262391</v>
      </c>
    </row>
    <row r="44" spans="1:8" ht="12.75">
      <c r="A44" s="14">
        <v>36</v>
      </c>
      <c r="B44" s="14"/>
      <c r="C44" s="14"/>
      <c r="D44" s="14">
        <v>852</v>
      </c>
      <c r="E44" s="15" t="s">
        <v>289</v>
      </c>
      <c r="F44" s="16">
        <v>4.4</v>
      </c>
      <c r="G44" s="16">
        <v>3.2</v>
      </c>
      <c r="H44" s="2">
        <f t="shared" si="1"/>
        <v>72.72727272727273</v>
      </c>
    </row>
    <row r="45" spans="1:8" ht="12.75">
      <c r="A45" s="14">
        <v>37</v>
      </c>
      <c r="B45" s="14"/>
      <c r="C45" s="14"/>
      <c r="D45" s="14">
        <v>853</v>
      </c>
      <c r="E45" s="15" t="s">
        <v>18</v>
      </c>
      <c r="F45" s="16">
        <v>0.5</v>
      </c>
      <c r="G45" s="16">
        <v>0.5</v>
      </c>
      <c r="H45" s="2">
        <f t="shared" si="1"/>
        <v>100</v>
      </c>
    </row>
    <row r="46" spans="1:8" ht="38.25">
      <c r="A46" s="14">
        <v>38</v>
      </c>
      <c r="B46" s="14" t="s">
        <v>95</v>
      </c>
      <c r="C46" s="14" t="s">
        <v>373</v>
      </c>
      <c r="D46" s="14"/>
      <c r="E46" s="15" t="s">
        <v>374</v>
      </c>
      <c r="F46" s="16">
        <f>F47</f>
        <v>2422.5</v>
      </c>
      <c r="G46" s="16">
        <f>G47</f>
        <v>106.5</v>
      </c>
      <c r="H46" s="2">
        <f t="shared" si="1"/>
        <v>4.396284829721362</v>
      </c>
    </row>
    <row r="47" spans="1:8" ht="25.5">
      <c r="A47" s="14">
        <v>39</v>
      </c>
      <c r="B47" s="14" t="s">
        <v>95</v>
      </c>
      <c r="C47" s="14" t="s">
        <v>373</v>
      </c>
      <c r="D47" s="14">
        <v>120</v>
      </c>
      <c r="E47" s="15" t="s">
        <v>283</v>
      </c>
      <c r="F47" s="16">
        <f>F48+F49</f>
        <v>2422.5</v>
      </c>
      <c r="G47" s="16">
        <f>G48+G49</f>
        <v>106.5</v>
      </c>
      <c r="H47" s="2">
        <f t="shared" si="1"/>
        <v>4.396284829721362</v>
      </c>
    </row>
    <row r="48" spans="1:8" ht="25.5">
      <c r="A48" s="14">
        <v>40</v>
      </c>
      <c r="B48" s="14"/>
      <c r="C48" s="14"/>
      <c r="D48" s="14">
        <v>121</v>
      </c>
      <c r="E48" s="15" t="s">
        <v>284</v>
      </c>
      <c r="F48" s="16">
        <v>1860.6</v>
      </c>
      <c r="G48" s="16">
        <v>82.5</v>
      </c>
      <c r="H48" s="2">
        <f t="shared" si="1"/>
        <v>4.434053531118995</v>
      </c>
    </row>
    <row r="49" spans="1:8" ht="39" customHeight="1">
      <c r="A49" s="14">
        <v>41</v>
      </c>
      <c r="B49" s="14"/>
      <c r="C49" s="14"/>
      <c r="D49" s="14">
        <v>129</v>
      </c>
      <c r="E49" s="15" t="s">
        <v>152</v>
      </c>
      <c r="F49" s="16">
        <v>561.9</v>
      </c>
      <c r="G49" s="16">
        <v>24</v>
      </c>
      <c r="H49" s="2">
        <f t="shared" si="1"/>
        <v>4.271222637479979</v>
      </c>
    </row>
    <row r="50" spans="1:8" ht="38.25" customHeight="1">
      <c r="A50" s="14">
        <v>42</v>
      </c>
      <c r="B50" s="14" t="s">
        <v>95</v>
      </c>
      <c r="C50" s="14" t="s">
        <v>509</v>
      </c>
      <c r="D50" s="14"/>
      <c r="E50" s="15" t="s">
        <v>19</v>
      </c>
      <c r="F50" s="16">
        <f>F51+F54</f>
        <v>630.9000000000001</v>
      </c>
      <c r="G50" s="16">
        <f>G51+G54</f>
        <v>630.8000000000001</v>
      </c>
      <c r="H50" s="2">
        <f t="shared" si="1"/>
        <v>99.98414962751625</v>
      </c>
    </row>
    <row r="51" spans="1:8" ht="25.5">
      <c r="A51" s="14">
        <v>43</v>
      </c>
      <c r="B51" s="14" t="s">
        <v>95</v>
      </c>
      <c r="C51" s="14" t="s">
        <v>509</v>
      </c>
      <c r="D51" s="14">
        <v>120</v>
      </c>
      <c r="E51" s="15" t="s">
        <v>283</v>
      </c>
      <c r="F51" s="16">
        <f>SUM(F52:F53)</f>
        <v>550.2</v>
      </c>
      <c r="G51" s="16">
        <f>SUM(G52:G53)</f>
        <v>550.2</v>
      </c>
      <c r="H51" s="2">
        <f t="shared" si="1"/>
        <v>100</v>
      </c>
    </row>
    <row r="52" spans="1:8" ht="25.5">
      <c r="A52" s="14">
        <v>44</v>
      </c>
      <c r="B52" s="14"/>
      <c r="C52" s="14"/>
      <c r="D52" s="14">
        <v>121</v>
      </c>
      <c r="E52" s="15" t="s">
        <v>284</v>
      </c>
      <c r="F52" s="16">
        <v>423.5</v>
      </c>
      <c r="G52" s="16">
        <v>423.5</v>
      </c>
      <c r="H52" s="2">
        <f t="shared" si="1"/>
        <v>100</v>
      </c>
    </row>
    <row r="53" spans="1:8" ht="39" customHeight="1">
      <c r="A53" s="14">
        <v>45</v>
      </c>
      <c r="B53" s="17"/>
      <c r="C53" s="17"/>
      <c r="D53" s="14">
        <v>129</v>
      </c>
      <c r="E53" s="15" t="s">
        <v>152</v>
      </c>
      <c r="F53" s="16">
        <v>126.7</v>
      </c>
      <c r="G53" s="16">
        <v>126.7</v>
      </c>
      <c r="H53" s="2">
        <f t="shared" si="1"/>
        <v>100</v>
      </c>
    </row>
    <row r="54" spans="1:8" ht="27" customHeight="1">
      <c r="A54" s="14">
        <v>46</v>
      </c>
      <c r="B54" s="17"/>
      <c r="C54" s="17"/>
      <c r="D54" s="14">
        <v>240</v>
      </c>
      <c r="E54" s="15" t="s">
        <v>15</v>
      </c>
      <c r="F54" s="16">
        <f>F55+F56</f>
        <v>80.7</v>
      </c>
      <c r="G54" s="16">
        <f>G55+G56</f>
        <v>80.6</v>
      </c>
      <c r="H54" s="2">
        <f t="shared" si="1"/>
        <v>99.87608426270135</v>
      </c>
    </row>
    <row r="55" spans="1:8" ht="25.5">
      <c r="A55" s="14">
        <v>47</v>
      </c>
      <c r="B55" s="17"/>
      <c r="C55" s="17"/>
      <c r="D55" s="14">
        <v>242</v>
      </c>
      <c r="E55" s="15" t="s">
        <v>16</v>
      </c>
      <c r="F55" s="16">
        <v>40</v>
      </c>
      <c r="G55" s="16">
        <v>39.9</v>
      </c>
      <c r="H55" s="2">
        <f t="shared" si="1"/>
        <v>99.75</v>
      </c>
    </row>
    <row r="56" spans="1:8" ht="12.75">
      <c r="A56" s="14">
        <v>48</v>
      </c>
      <c r="B56" s="17"/>
      <c r="C56" s="17"/>
      <c r="D56" s="14">
        <v>244</v>
      </c>
      <c r="E56" s="15" t="s">
        <v>371</v>
      </c>
      <c r="F56" s="16">
        <v>40.7</v>
      </c>
      <c r="G56" s="16">
        <v>40.7</v>
      </c>
      <c r="H56" s="2">
        <f t="shared" si="1"/>
        <v>100</v>
      </c>
    </row>
    <row r="57" spans="1:8" ht="12.75">
      <c r="A57" s="7">
        <v>49</v>
      </c>
      <c r="B57" s="47" t="s">
        <v>375</v>
      </c>
      <c r="C57" s="47" t="s">
        <v>149</v>
      </c>
      <c r="D57" s="7"/>
      <c r="E57" s="13" t="s">
        <v>148</v>
      </c>
      <c r="F57" s="12">
        <f>F58+F60</f>
        <v>382.8</v>
      </c>
      <c r="G57" s="12">
        <f>G58+G60</f>
        <v>382.8</v>
      </c>
      <c r="H57" s="4">
        <f t="shared" si="1"/>
        <v>100</v>
      </c>
    </row>
    <row r="58" spans="1:8" ht="25.5">
      <c r="A58" s="14">
        <v>50</v>
      </c>
      <c r="B58" s="48" t="s">
        <v>95</v>
      </c>
      <c r="C58" s="49" t="s">
        <v>376</v>
      </c>
      <c r="D58" s="14"/>
      <c r="E58" s="15" t="s">
        <v>377</v>
      </c>
      <c r="F58" s="16">
        <f>F59</f>
        <v>0.6</v>
      </c>
      <c r="G58" s="16">
        <f>G59</f>
        <v>0.6</v>
      </c>
      <c r="H58" s="2">
        <f t="shared" si="1"/>
        <v>100</v>
      </c>
    </row>
    <row r="59" spans="1:8" ht="12.75">
      <c r="A59" s="14">
        <v>51</v>
      </c>
      <c r="B59" s="48" t="s">
        <v>95</v>
      </c>
      <c r="C59" s="49" t="s">
        <v>376</v>
      </c>
      <c r="D59" s="14">
        <v>853</v>
      </c>
      <c r="E59" s="15" t="s">
        <v>18</v>
      </c>
      <c r="F59" s="16">
        <v>0.6</v>
      </c>
      <c r="G59" s="16">
        <v>0.6</v>
      </c>
      <c r="H59" s="2">
        <f t="shared" si="1"/>
        <v>100</v>
      </c>
    </row>
    <row r="60" spans="1:8" ht="38.25">
      <c r="A60" s="14">
        <v>52</v>
      </c>
      <c r="B60" s="49" t="s">
        <v>95</v>
      </c>
      <c r="C60" s="49" t="s">
        <v>378</v>
      </c>
      <c r="D60" s="14"/>
      <c r="E60" s="15" t="s">
        <v>374</v>
      </c>
      <c r="F60" s="16">
        <f>F61</f>
        <v>382.2</v>
      </c>
      <c r="G60" s="16">
        <f>G61</f>
        <v>382.2</v>
      </c>
      <c r="H60" s="2">
        <f t="shared" si="1"/>
        <v>100</v>
      </c>
    </row>
    <row r="61" spans="1:8" ht="12.75">
      <c r="A61" s="14">
        <v>53</v>
      </c>
      <c r="B61" s="49" t="s">
        <v>95</v>
      </c>
      <c r="C61" s="49" t="s">
        <v>378</v>
      </c>
      <c r="D61" s="14">
        <v>540</v>
      </c>
      <c r="E61" s="15" t="s">
        <v>109</v>
      </c>
      <c r="F61" s="16">
        <v>382.2</v>
      </c>
      <c r="G61" s="16">
        <v>382.2</v>
      </c>
      <c r="H61" s="2">
        <f t="shared" si="1"/>
        <v>100</v>
      </c>
    </row>
    <row r="62" spans="1:8" ht="12.75">
      <c r="A62" s="7">
        <v>54</v>
      </c>
      <c r="B62" s="47" t="s">
        <v>379</v>
      </c>
      <c r="C62" s="50"/>
      <c r="D62" s="7"/>
      <c r="E62" s="13" t="s">
        <v>380</v>
      </c>
      <c r="F62" s="12">
        <f aca="true" t="shared" si="2" ref="F62:G64">F63</f>
        <v>38.5</v>
      </c>
      <c r="G62" s="12">
        <f t="shared" si="2"/>
        <v>38.5</v>
      </c>
      <c r="H62" s="4">
        <f t="shared" si="1"/>
        <v>100</v>
      </c>
    </row>
    <row r="63" spans="1:8" ht="12.75">
      <c r="A63" s="7">
        <v>55</v>
      </c>
      <c r="B63" s="47" t="s">
        <v>379</v>
      </c>
      <c r="C63" s="47" t="s">
        <v>149</v>
      </c>
      <c r="D63" s="7"/>
      <c r="E63" s="13" t="s">
        <v>148</v>
      </c>
      <c r="F63" s="12">
        <f t="shared" si="2"/>
        <v>38.5</v>
      </c>
      <c r="G63" s="12">
        <f t="shared" si="2"/>
        <v>38.5</v>
      </c>
      <c r="H63" s="4">
        <f t="shared" si="1"/>
        <v>100</v>
      </c>
    </row>
    <row r="64" spans="1:8" ht="66" customHeight="1">
      <c r="A64" s="14">
        <v>56</v>
      </c>
      <c r="B64" s="51" t="s">
        <v>379</v>
      </c>
      <c r="C64" s="51" t="s">
        <v>381</v>
      </c>
      <c r="D64" s="14"/>
      <c r="E64" s="15" t="s">
        <v>382</v>
      </c>
      <c r="F64" s="16">
        <f t="shared" si="2"/>
        <v>38.5</v>
      </c>
      <c r="G64" s="16">
        <f t="shared" si="2"/>
        <v>38.5</v>
      </c>
      <c r="H64" s="2">
        <f t="shared" si="1"/>
        <v>100</v>
      </c>
    </row>
    <row r="65" spans="1:8" ht="12.75">
      <c r="A65" s="14">
        <v>57</v>
      </c>
      <c r="B65" s="51" t="s">
        <v>379</v>
      </c>
      <c r="C65" s="51" t="s">
        <v>381</v>
      </c>
      <c r="D65" s="14">
        <v>530</v>
      </c>
      <c r="E65" s="15" t="s">
        <v>83</v>
      </c>
      <c r="F65" s="16">
        <v>38.5</v>
      </c>
      <c r="G65" s="16">
        <v>38.5</v>
      </c>
      <c r="H65" s="2">
        <f t="shared" si="1"/>
        <v>100</v>
      </c>
    </row>
    <row r="66" spans="1:8" ht="38.25">
      <c r="A66" s="7">
        <v>58</v>
      </c>
      <c r="B66" s="7" t="s">
        <v>98</v>
      </c>
      <c r="C66" s="7"/>
      <c r="D66" s="7"/>
      <c r="E66" s="13" t="s">
        <v>82</v>
      </c>
      <c r="F66" s="12">
        <f>F67+F88</f>
        <v>14489.400000000001</v>
      </c>
      <c r="G66" s="12">
        <f>G67+G88</f>
        <v>14429.7</v>
      </c>
      <c r="H66" s="4">
        <f t="shared" si="1"/>
        <v>99.58797465733569</v>
      </c>
    </row>
    <row r="67" spans="1:8" ht="38.25">
      <c r="A67" s="14">
        <v>59</v>
      </c>
      <c r="B67" s="14" t="s">
        <v>98</v>
      </c>
      <c r="C67" s="14" t="s">
        <v>159</v>
      </c>
      <c r="D67" s="14"/>
      <c r="E67" s="15" t="s">
        <v>383</v>
      </c>
      <c r="F67" s="16">
        <f>F68</f>
        <v>10033.7</v>
      </c>
      <c r="G67" s="16">
        <f>G68</f>
        <v>10022.5</v>
      </c>
      <c r="H67" s="2">
        <f t="shared" si="1"/>
        <v>99.88837617229935</v>
      </c>
    </row>
    <row r="68" spans="1:8" ht="39.75" customHeight="1">
      <c r="A68" s="7">
        <v>60</v>
      </c>
      <c r="B68" s="7" t="s">
        <v>98</v>
      </c>
      <c r="C68" s="7" t="s">
        <v>160</v>
      </c>
      <c r="D68" s="7"/>
      <c r="E68" s="13" t="s">
        <v>384</v>
      </c>
      <c r="F68" s="12">
        <f>F69+F78+F80+F84</f>
        <v>10033.7</v>
      </c>
      <c r="G68" s="12">
        <f>G69+G78+G80+G84</f>
        <v>10022.5</v>
      </c>
      <c r="H68" s="4">
        <f t="shared" si="1"/>
        <v>99.88837617229935</v>
      </c>
    </row>
    <row r="69" spans="1:8" ht="25.5">
      <c r="A69" s="14">
        <v>61</v>
      </c>
      <c r="B69" s="14" t="s">
        <v>98</v>
      </c>
      <c r="C69" s="14" t="s">
        <v>161</v>
      </c>
      <c r="D69" s="14"/>
      <c r="E69" s="15" t="s">
        <v>14</v>
      </c>
      <c r="F69" s="16">
        <f>F70+F74+F77</f>
        <v>8226.2</v>
      </c>
      <c r="G69" s="16">
        <f>G70+G74+G77</f>
        <v>8221.3</v>
      </c>
      <c r="H69" s="2">
        <f t="shared" si="1"/>
        <v>99.94043422236267</v>
      </c>
    </row>
    <row r="70" spans="1:8" ht="25.5">
      <c r="A70" s="14">
        <v>62</v>
      </c>
      <c r="B70" s="14" t="s">
        <v>98</v>
      </c>
      <c r="C70" s="14" t="s">
        <v>161</v>
      </c>
      <c r="D70" s="14">
        <v>120</v>
      </c>
      <c r="E70" s="15" t="s">
        <v>283</v>
      </c>
      <c r="F70" s="16">
        <f>SUM(F71:F73)</f>
        <v>7197.2</v>
      </c>
      <c r="G70" s="16">
        <f>SUM(G71:G73)</f>
        <v>7197.099999999999</v>
      </c>
      <c r="H70" s="2">
        <f t="shared" si="1"/>
        <v>99.99861057077753</v>
      </c>
    </row>
    <row r="71" spans="1:8" ht="25.5">
      <c r="A71" s="14">
        <v>63</v>
      </c>
      <c r="B71" s="17"/>
      <c r="C71" s="17"/>
      <c r="D71" s="14">
        <v>121</v>
      </c>
      <c r="E71" s="15" t="s">
        <v>284</v>
      </c>
      <c r="F71" s="16">
        <v>5536.9</v>
      </c>
      <c r="G71" s="16">
        <v>5536.9</v>
      </c>
      <c r="H71" s="2">
        <f aca="true" t="shared" si="3" ref="H71:H127">G71/F71*100</f>
        <v>100</v>
      </c>
    </row>
    <row r="72" spans="1:8" ht="38.25">
      <c r="A72" s="14">
        <v>64</v>
      </c>
      <c r="B72" s="14"/>
      <c r="C72" s="14"/>
      <c r="D72" s="14">
        <v>122</v>
      </c>
      <c r="E72" s="15" t="s">
        <v>285</v>
      </c>
      <c r="F72" s="16">
        <v>6.5</v>
      </c>
      <c r="G72" s="16">
        <v>6.5</v>
      </c>
      <c r="H72" s="2">
        <f t="shared" si="3"/>
        <v>100</v>
      </c>
    </row>
    <row r="73" spans="1:8" ht="39.75" customHeight="1">
      <c r="A73" s="14">
        <v>65</v>
      </c>
      <c r="B73" s="14"/>
      <c r="C73" s="14"/>
      <c r="D73" s="14">
        <v>129</v>
      </c>
      <c r="E73" s="15" t="s">
        <v>152</v>
      </c>
      <c r="F73" s="16">
        <v>1653.8</v>
      </c>
      <c r="G73" s="16">
        <v>1653.7</v>
      </c>
      <c r="H73" s="2">
        <f t="shared" si="3"/>
        <v>99.99395331962752</v>
      </c>
    </row>
    <row r="74" spans="1:8" ht="27" customHeight="1">
      <c r="A74" s="14">
        <v>66</v>
      </c>
      <c r="B74" s="14"/>
      <c r="C74" s="14"/>
      <c r="D74" s="14">
        <v>240</v>
      </c>
      <c r="E74" s="15" t="s">
        <v>15</v>
      </c>
      <c r="F74" s="16">
        <f>SUM(F75:F76)</f>
        <v>1026</v>
      </c>
      <c r="G74" s="16">
        <f>SUM(G75:G76)</f>
        <v>1021.1999999999999</v>
      </c>
      <c r="H74" s="2">
        <f t="shared" si="3"/>
        <v>99.53216374269005</v>
      </c>
    </row>
    <row r="75" spans="1:8" ht="25.5">
      <c r="A75" s="14">
        <v>67</v>
      </c>
      <c r="B75" s="14"/>
      <c r="C75" s="14"/>
      <c r="D75" s="14">
        <v>242</v>
      </c>
      <c r="E75" s="15" t="s">
        <v>20</v>
      </c>
      <c r="F75" s="16">
        <v>267.7</v>
      </c>
      <c r="G75" s="16">
        <v>263.4</v>
      </c>
      <c r="H75" s="2">
        <f t="shared" si="3"/>
        <v>98.39372431826672</v>
      </c>
    </row>
    <row r="76" spans="1:8" ht="12.75">
      <c r="A76" s="14">
        <v>68</v>
      </c>
      <c r="B76" s="14"/>
      <c r="C76" s="14"/>
      <c r="D76" s="14">
        <v>244</v>
      </c>
      <c r="E76" s="15" t="s">
        <v>371</v>
      </c>
      <c r="F76" s="16">
        <v>758.3</v>
      </c>
      <c r="G76" s="16">
        <v>757.8</v>
      </c>
      <c r="H76" s="2">
        <f t="shared" si="3"/>
        <v>99.93406303573784</v>
      </c>
    </row>
    <row r="77" spans="1:8" ht="38.25">
      <c r="A77" s="14">
        <v>69</v>
      </c>
      <c r="B77" s="14"/>
      <c r="C77" s="14"/>
      <c r="D77" s="14">
        <v>831</v>
      </c>
      <c r="E77" s="15" t="s">
        <v>298</v>
      </c>
      <c r="F77" s="16">
        <v>3</v>
      </c>
      <c r="G77" s="16">
        <v>3</v>
      </c>
      <c r="H77" s="2">
        <f t="shared" si="3"/>
        <v>100</v>
      </c>
    </row>
    <row r="78" spans="1:8" ht="52.5" customHeight="1">
      <c r="A78" s="14">
        <v>70</v>
      </c>
      <c r="B78" s="14" t="s">
        <v>98</v>
      </c>
      <c r="C78" s="14" t="s">
        <v>162</v>
      </c>
      <c r="D78" s="14"/>
      <c r="E78" s="15" t="s">
        <v>145</v>
      </c>
      <c r="F78" s="16">
        <f>F79</f>
        <v>333.1</v>
      </c>
      <c r="G78" s="16">
        <f>G79</f>
        <v>333</v>
      </c>
      <c r="H78" s="2">
        <f t="shared" si="3"/>
        <v>99.9699789852897</v>
      </c>
    </row>
    <row r="79" spans="1:8" ht="25.5">
      <c r="A79" s="14">
        <v>71</v>
      </c>
      <c r="B79" s="14" t="s">
        <v>98</v>
      </c>
      <c r="C79" s="14" t="s">
        <v>162</v>
      </c>
      <c r="D79" s="14">
        <v>242</v>
      </c>
      <c r="E79" s="15" t="s">
        <v>20</v>
      </c>
      <c r="F79" s="16">
        <v>333.1</v>
      </c>
      <c r="G79" s="16">
        <v>333</v>
      </c>
      <c r="H79" s="2">
        <f t="shared" si="3"/>
        <v>99.9699789852897</v>
      </c>
    </row>
    <row r="80" spans="1:8" ht="38.25">
      <c r="A80" s="14">
        <v>72</v>
      </c>
      <c r="B80" s="14" t="s">
        <v>98</v>
      </c>
      <c r="C80" s="14" t="s">
        <v>385</v>
      </c>
      <c r="D80" s="14"/>
      <c r="E80" s="15" t="s">
        <v>374</v>
      </c>
      <c r="F80" s="16">
        <f>F81</f>
        <v>20.6</v>
      </c>
      <c r="G80" s="16">
        <f>G81</f>
        <v>14.700000000000001</v>
      </c>
      <c r="H80" s="2">
        <f t="shared" si="3"/>
        <v>71.35922330097088</v>
      </c>
    </row>
    <row r="81" spans="1:8" ht="25.5">
      <c r="A81" s="14">
        <v>73</v>
      </c>
      <c r="B81" s="14" t="s">
        <v>98</v>
      </c>
      <c r="C81" s="14" t="s">
        <v>385</v>
      </c>
      <c r="D81" s="14">
        <v>120</v>
      </c>
      <c r="E81" s="15" t="s">
        <v>283</v>
      </c>
      <c r="F81" s="16">
        <f>F82+F83</f>
        <v>20.6</v>
      </c>
      <c r="G81" s="16">
        <f>G82+G83</f>
        <v>14.700000000000001</v>
      </c>
      <c r="H81" s="2">
        <f t="shared" si="3"/>
        <v>71.35922330097088</v>
      </c>
    </row>
    <row r="82" spans="1:8" ht="25.5">
      <c r="A82" s="14">
        <v>74</v>
      </c>
      <c r="B82" s="14"/>
      <c r="C82" s="14"/>
      <c r="D82" s="14">
        <v>121</v>
      </c>
      <c r="E82" s="15" t="s">
        <v>284</v>
      </c>
      <c r="F82" s="16">
        <v>15.8</v>
      </c>
      <c r="G82" s="16">
        <v>11.3</v>
      </c>
      <c r="H82" s="2">
        <f t="shared" si="3"/>
        <v>71.51898734177216</v>
      </c>
    </row>
    <row r="83" spans="1:8" ht="39.75" customHeight="1">
      <c r="A83" s="14">
        <v>75</v>
      </c>
      <c r="B83" s="14"/>
      <c r="C83" s="14"/>
      <c r="D83" s="14">
        <v>129</v>
      </c>
      <c r="E83" s="15" t="s">
        <v>152</v>
      </c>
      <c r="F83" s="16">
        <v>4.8</v>
      </c>
      <c r="G83" s="16">
        <v>3.4</v>
      </c>
      <c r="H83" s="2">
        <f t="shared" si="3"/>
        <v>70.83333333333334</v>
      </c>
    </row>
    <row r="84" spans="1:8" ht="53.25" customHeight="1">
      <c r="A84" s="14">
        <v>76</v>
      </c>
      <c r="B84" s="14" t="s">
        <v>98</v>
      </c>
      <c r="C84" s="14" t="s">
        <v>163</v>
      </c>
      <c r="D84" s="14"/>
      <c r="E84" s="15" t="s">
        <v>290</v>
      </c>
      <c r="F84" s="16">
        <f>F85</f>
        <v>1453.8</v>
      </c>
      <c r="G84" s="16">
        <f>G85</f>
        <v>1453.5</v>
      </c>
      <c r="H84" s="2">
        <f t="shared" si="3"/>
        <v>99.97936442426743</v>
      </c>
    </row>
    <row r="85" spans="1:8" ht="25.5">
      <c r="A85" s="14">
        <v>77</v>
      </c>
      <c r="B85" s="14" t="s">
        <v>98</v>
      </c>
      <c r="C85" s="14" t="s">
        <v>163</v>
      </c>
      <c r="D85" s="14">
        <v>120</v>
      </c>
      <c r="E85" s="15" t="s">
        <v>283</v>
      </c>
      <c r="F85" s="16">
        <f>SUM(F86:F87)</f>
        <v>1453.8</v>
      </c>
      <c r="G85" s="16">
        <f>SUM(G86:G87)</f>
        <v>1453.5</v>
      </c>
      <c r="H85" s="2">
        <f t="shared" si="3"/>
        <v>99.97936442426743</v>
      </c>
    </row>
    <row r="86" spans="1:8" ht="25.5">
      <c r="A86" s="14">
        <v>78</v>
      </c>
      <c r="B86" s="14"/>
      <c r="C86" s="14"/>
      <c r="D86" s="14">
        <v>121</v>
      </c>
      <c r="E86" s="15" t="s">
        <v>284</v>
      </c>
      <c r="F86" s="16">
        <v>1119.5</v>
      </c>
      <c r="G86" s="16">
        <v>1119.5</v>
      </c>
      <c r="H86" s="2">
        <f t="shared" si="3"/>
        <v>100</v>
      </c>
    </row>
    <row r="87" spans="1:8" ht="39.75" customHeight="1">
      <c r="A87" s="14">
        <v>79</v>
      </c>
      <c r="B87" s="14"/>
      <c r="C87" s="14"/>
      <c r="D87" s="14">
        <v>129</v>
      </c>
      <c r="E87" s="15" t="s">
        <v>152</v>
      </c>
      <c r="F87" s="16">
        <v>334.3</v>
      </c>
      <c r="G87" s="16">
        <v>334</v>
      </c>
      <c r="H87" s="2">
        <f t="shared" si="3"/>
        <v>99.91026024528867</v>
      </c>
    </row>
    <row r="88" spans="1:8" ht="12.75">
      <c r="A88" s="7">
        <v>80</v>
      </c>
      <c r="B88" s="7" t="s">
        <v>98</v>
      </c>
      <c r="C88" s="7" t="s">
        <v>149</v>
      </c>
      <c r="D88" s="7"/>
      <c r="E88" s="13" t="s">
        <v>148</v>
      </c>
      <c r="F88" s="12">
        <f>F89+F97+F101+F105</f>
        <v>4455.7</v>
      </c>
      <c r="G88" s="12">
        <f>G89+G97+G101+G105</f>
        <v>4407.200000000001</v>
      </c>
      <c r="H88" s="4">
        <f t="shared" si="3"/>
        <v>98.91150660951143</v>
      </c>
    </row>
    <row r="89" spans="1:8" ht="25.5">
      <c r="A89" s="14">
        <v>81</v>
      </c>
      <c r="B89" s="14" t="s">
        <v>98</v>
      </c>
      <c r="C89" s="14" t="s">
        <v>154</v>
      </c>
      <c r="D89" s="14"/>
      <c r="E89" s="15" t="s">
        <v>14</v>
      </c>
      <c r="F89" s="16">
        <f>F90+F94</f>
        <v>2533</v>
      </c>
      <c r="G89" s="16">
        <f>G90+G94</f>
        <v>2525.8</v>
      </c>
      <c r="H89" s="2">
        <f t="shared" si="3"/>
        <v>99.71575207264114</v>
      </c>
    </row>
    <row r="90" spans="1:8" ht="25.5">
      <c r="A90" s="14">
        <v>82</v>
      </c>
      <c r="B90" s="14" t="s">
        <v>98</v>
      </c>
      <c r="C90" s="14" t="s">
        <v>154</v>
      </c>
      <c r="D90" s="14">
        <v>120</v>
      </c>
      <c r="E90" s="15" t="s">
        <v>283</v>
      </c>
      <c r="F90" s="16">
        <f>SUM(F91:F93)</f>
        <v>2074.4</v>
      </c>
      <c r="G90" s="16">
        <f>SUM(G91:G93)</f>
        <v>2074.4</v>
      </c>
      <c r="H90" s="2">
        <f t="shared" si="3"/>
        <v>100</v>
      </c>
    </row>
    <row r="91" spans="1:8" ht="25.5">
      <c r="A91" s="14">
        <v>83</v>
      </c>
      <c r="B91" s="14"/>
      <c r="C91" s="14"/>
      <c r="D91" s="14">
        <v>121</v>
      </c>
      <c r="E91" s="15" t="s">
        <v>284</v>
      </c>
      <c r="F91" s="16">
        <v>1572.4</v>
      </c>
      <c r="G91" s="16">
        <v>1572.4</v>
      </c>
      <c r="H91" s="2">
        <f t="shared" si="3"/>
        <v>100</v>
      </c>
    </row>
    <row r="92" spans="1:8" ht="38.25">
      <c r="A92" s="14">
        <v>84</v>
      </c>
      <c r="B92" s="14"/>
      <c r="C92" s="14"/>
      <c r="D92" s="14">
        <v>122</v>
      </c>
      <c r="E92" s="15" t="s">
        <v>285</v>
      </c>
      <c r="F92" s="16">
        <v>13.9</v>
      </c>
      <c r="G92" s="16">
        <v>13.9</v>
      </c>
      <c r="H92" s="2">
        <f t="shared" si="3"/>
        <v>100</v>
      </c>
    </row>
    <row r="93" spans="1:8" ht="39.75" customHeight="1">
      <c r="A93" s="14">
        <v>85</v>
      </c>
      <c r="B93" s="14"/>
      <c r="C93" s="14"/>
      <c r="D93" s="14">
        <v>129</v>
      </c>
      <c r="E93" s="15" t="s">
        <v>152</v>
      </c>
      <c r="F93" s="16">
        <v>488.1</v>
      </c>
      <c r="G93" s="16">
        <v>488.1</v>
      </c>
      <c r="H93" s="2">
        <f t="shared" si="3"/>
        <v>100</v>
      </c>
    </row>
    <row r="94" spans="1:8" ht="25.5" customHeight="1">
      <c r="A94" s="14">
        <v>86</v>
      </c>
      <c r="B94" s="14"/>
      <c r="C94" s="14"/>
      <c r="D94" s="14">
        <v>240</v>
      </c>
      <c r="E94" s="15" t="s">
        <v>15</v>
      </c>
      <c r="F94" s="16">
        <f>SUM(F95:F96)</f>
        <v>458.6</v>
      </c>
      <c r="G94" s="16">
        <f>SUM(G95:G96)</f>
        <v>451.4</v>
      </c>
      <c r="H94" s="2">
        <f t="shared" si="3"/>
        <v>98.430004361099</v>
      </c>
    </row>
    <row r="95" spans="1:8" ht="25.5">
      <c r="A95" s="14">
        <v>87</v>
      </c>
      <c r="B95" s="14"/>
      <c r="C95" s="14"/>
      <c r="D95" s="14">
        <v>242</v>
      </c>
      <c r="E95" s="15" t="s">
        <v>21</v>
      </c>
      <c r="F95" s="16">
        <v>423.5</v>
      </c>
      <c r="G95" s="16">
        <v>417.9</v>
      </c>
      <c r="H95" s="2">
        <f t="shared" si="3"/>
        <v>98.67768595041322</v>
      </c>
    </row>
    <row r="96" spans="1:8" ht="12.75">
      <c r="A96" s="14">
        <v>88</v>
      </c>
      <c r="B96" s="14"/>
      <c r="C96" s="14"/>
      <c r="D96" s="14">
        <v>244</v>
      </c>
      <c r="E96" s="15" t="s">
        <v>371</v>
      </c>
      <c r="F96" s="16">
        <v>35.1</v>
      </c>
      <c r="G96" s="16">
        <v>33.5</v>
      </c>
      <c r="H96" s="2">
        <f t="shared" si="3"/>
        <v>95.44159544159544</v>
      </c>
    </row>
    <row r="97" spans="1:8" ht="25.5">
      <c r="A97" s="14">
        <v>89</v>
      </c>
      <c r="B97" s="14" t="s">
        <v>98</v>
      </c>
      <c r="C97" s="14" t="s">
        <v>291</v>
      </c>
      <c r="D97" s="14"/>
      <c r="E97" s="15" t="s">
        <v>292</v>
      </c>
      <c r="F97" s="16">
        <f>F98</f>
        <v>776.2</v>
      </c>
      <c r="G97" s="16">
        <f>G98</f>
        <v>776.1</v>
      </c>
      <c r="H97" s="2">
        <f t="shared" si="3"/>
        <v>99.98711672249419</v>
      </c>
    </row>
    <row r="98" spans="1:8" ht="25.5">
      <c r="A98" s="14">
        <v>90</v>
      </c>
      <c r="B98" s="14" t="s">
        <v>98</v>
      </c>
      <c r="C98" s="14" t="s">
        <v>291</v>
      </c>
      <c r="D98" s="14">
        <v>120</v>
      </c>
      <c r="E98" s="15" t="s">
        <v>283</v>
      </c>
      <c r="F98" s="16">
        <f>SUM(F99:F100)</f>
        <v>776.2</v>
      </c>
      <c r="G98" s="16">
        <f>SUM(G99:G100)</f>
        <v>776.1</v>
      </c>
      <c r="H98" s="2">
        <f t="shared" si="3"/>
        <v>99.98711672249419</v>
      </c>
    </row>
    <row r="99" spans="1:8" ht="25.5">
      <c r="A99" s="14">
        <v>91</v>
      </c>
      <c r="B99" s="14"/>
      <c r="C99" s="14"/>
      <c r="D99" s="14">
        <v>121</v>
      </c>
      <c r="E99" s="15" t="s">
        <v>284</v>
      </c>
      <c r="F99" s="16">
        <v>597.1</v>
      </c>
      <c r="G99" s="16">
        <v>597</v>
      </c>
      <c r="H99" s="2">
        <f t="shared" si="3"/>
        <v>99.98325238653491</v>
      </c>
    </row>
    <row r="100" spans="1:8" ht="39.75" customHeight="1">
      <c r="A100" s="14">
        <v>92</v>
      </c>
      <c r="B100" s="14"/>
      <c r="C100" s="14"/>
      <c r="D100" s="14">
        <v>129</v>
      </c>
      <c r="E100" s="15" t="s">
        <v>152</v>
      </c>
      <c r="F100" s="16">
        <v>179.1</v>
      </c>
      <c r="G100" s="16">
        <v>179.1</v>
      </c>
      <c r="H100" s="2">
        <f t="shared" si="3"/>
        <v>100</v>
      </c>
    </row>
    <row r="101" spans="1:8" ht="51">
      <c r="A101" s="14">
        <v>93</v>
      </c>
      <c r="B101" s="14" t="s">
        <v>98</v>
      </c>
      <c r="C101" s="14" t="s">
        <v>164</v>
      </c>
      <c r="D101" s="14"/>
      <c r="E101" s="15" t="s">
        <v>386</v>
      </c>
      <c r="F101" s="16">
        <f>F102</f>
        <v>585.2</v>
      </c>
      <c r="G101" s="16">
        <f>G102</f>
        <v>585.2</v>
      </c>
      <c r="H101" s="2">
        <f t="shared" si="3"/>
        <v>100</v>
      </c>
    </row>
    <row r="102" spans="1:8" ht="25.5">
      <c r="A102" s="14">
        <v>94</v>
      </c>
      <c r="B102" s="14" t="s">
        <v>98</v>
      </c>
      <c r="C102" s="14" t="s">
        <v>164</v>
      </c>
      <c r="D102" s="14">
        <v>120</v>
      </c>
      <c r="E102" s="15" t="s">
        <v>283</v>
      </c>
      <c r="F102" s="16">
        <f>SUM(F103:F104)</f>
        <v>585.2</v>
      </c>
      <c r="G102" s="16">
        <f>SUM(G103:G104)</f>
        <v>585.2</v>
      </c>
      <c r="H102" s="2">
        <f t="shared" si="3"/>
        <v>100</v>
      </c>
    </row>
    <row r="103" spans="1:8" ht="25.5">
      <c r="A103" s="14">
        <v>95</v>
      </c>
      <c r="B103" s="14"/>
      <c r="C103" s="14"/>
      <c r="D103" s="14">
        <v>121</v>
      </c>
      <c r="E103" s="15" t="s">
        <v>284</v>
      </c>
      <c r="F103" s="16">
        <v>450.4</v>
      </c>
      <c r="G103" s="16">
        <v>450.4</v>
      </c>
      <c r="H103" s="2">
        <f t="shared" si="3"/>
        <v>100</v>
      </c>
    </row>
    <row r="104" spans="1:8" ht="39.75" customHeight="1">
      <c r="A104" s="14">
        <v>96</v>
      </c>
      <c r="B104" s="14"/>
      <c r="C104" s="14"/>
      <c r="D104" s="14">
        <v>129</v>
      </c>
      <c r="E104" s="15" t="s">
        <v>152</v>
      </c>
      <c r="F104" s="16">
        <v>134.8</v>
      </c>
      <c r="G104" s="16">
        <v>134.8</v>
      </c>
      <c r="H104" s="2">
        <f t="shared" si="3"/>
        <v>100</v>
      </c>
    </row>
    <row r="105" spans="1:8" ht="51">
      <c r="A105" s="14">
        <v>97</v>
      </c>
      <c r="B105" s="14" t="s">
        <v>98</v>
      </c>
      <c r="C105" s="14" t="s">
        <v>387</v>
      </c>
      <c r="D105" s="14"/>
      <c r="E105" s="15" t="s">
        <v>388</v>
      </c>
      <c r="F105" s="16">
        <f>F106+F109</f>
        <v>561.3</v>
      </c>
      <c r="G105" s="16">
        <f>G106+G109</f>
        <v>520.1</v>
      </c>
      <c r="H105" s="2">
        <f t="shared" si="3"/>
        <v>92.65989666844825</v>
      </c>
    </row>
    <row r="106" spans="1:8" ht="25.5">
      <c r="A106" s="14">
        <v>98</v>
      </c>
      <c r="B106" s="14" t="s">
        <v>98</v>
      </c>
      <c r="C106" s="14" t="s">
        <v>387</v>
      </c>
      <c r="D106" s="14">
        <v>120</v>
      </c>
      <c r="E106" s="15" t="s">
        <v>283</v>
      </c>
      <c r="F106" s="16">
        <f>F107+F108</f>
        <v>516.3</v>
      </c>
      <c r="G106" s="16">
        <f>G107+G108</f>
        <v>475.5</v>
      </c>
      <c r="H106" s="2">
        <f t="shared" si="3"/>
        <v>92.09761766414876</v>
      </c>
    </row>
    <row r="107" spans="1:8" ht="25.5">
      <c r="A107" s="14">
        <v>99</v>
      </c>
      <c r="B107" s="14"/>
      <c r="C107" s="14"/>
      <c r="D107" s="14">
        <v>121</v>
      </c>
      <c r="E107" s="15" t="s">
        <v>284</v>
      </c>
      <c r="F107" s="16">
        <v>397.5</v>
      </c>
      <c r="G107" s="16">
        <v>366.1</v>
      </c>
      <c r="H107" s="2">
        <f t="shared" si="3"/>
        <v>92.10062893081762</v>
      </c>
    </row>
    <row r="108" spans="1:8" ht="40.5" customHeight="1">
      <c r="A108" s="14">
        <v>100</v>
      </c>
      <c r="B108" s="14"/>
      <c r="C108" s="14"/>
      <c r="D108" s="14">
        <v>129</v>
      </c>
      <c r="E108" s="15" t="s">
        <v>152</v>
      </c>
      <c r="F108" s="16">
        <v>118.8</v>
      </c>
      <c r="G108" s="16">
        <v>109.4</v>
      </c>
      <c r="H108" s="2">
        <f t="shared" si="3"/>
        <v>92.08754208754209</v>
      </c>
    </row>
    <row r="109" spans="1:8" ht="27" customHeight="1">
      <c r="A109" s="14">
        <v>101</v>
      </c>
      <c r="B109" s="14"/>
      <c r="C109" s="14"/>
      <c r="D109" s="14">
        <v>240</v>
      </c>
      <c r="E109" s="15" t="s">
        <v>15</v>
      </c>
      <c r="F109" s="16">
        <f>F110+F111</f>
        <v>45</v>
      </c>
      <c r="G109" s="16">
        <f>G110+G111</f>
        <v>44.6</v>
      </c>
      <c r="H109" s="2">
        <f t="shared" si="3"/>
        <v>99.11111111111111</v>
      </c>
    </row>
    <row r="110" spans="1:8" ht="25.5">
      <c r="A110" s="14">
        <v>102</v>
      </c>
      <c r="B110" s="14"/>
      <c r="C110" s="14"/>
      <c r="D110" s="14">
        <v>242</v>
      </c>
      <c r="E110" s="15" t="s">
        <v>21</v>
      </c>
      <c r="F110" s="16">
        <v>34</v>
      </c>
      <c r="G110" s="16">
        <v>34</v>
      </c>
      <c r="H110" s="2">
        <f t="shared" si="3"/>
        <v>100</v>
      </c>
    </row>
    <row r="111" spans="1:8" ht="12.75">
      <c r="A111" s="14">
        <v>103</v>
      </c>
      <c r="B111" s="14"/>
      <c r="C111" s="14"/>
      <c r="D111" s="14">
        <v>244</v>
      </c>
      <c r="E111" s="15" t="s">
        <v>371</v>
      </c>
      <c r="F111" s="16">
        <v>11</v>
      </c>
      <c r="G111" s="16">
        <v>10.6</v>
      </c>
      <c r="H111" s="2">
        <f t="shared" si="3"/>
        <v>96.36363636363636</v>
      </c>
    </row>
    <row r="112" spans="1:8" ht="12.75">
      <c r="A112" s="7">
        <v>104</v>
      </c>
      <c r="B112" s="7" t="s">
        <v>293</v>
      </c>
      <c r="C112" s="14"/>
      <c r="D112" s="14"/>
      <c r="E112" s="13" t="s">
        <v>294</v>
      </c>
      <c r="F112" s="12">
        <f aca="true" t="shared" si="4" ref="F112:G114">F113</f>
        <v>233</v>
      </c>
      <c r="G112" s="12">
        <f t="shared" si="4"/>
        <v>0</v>
      </c>
      <c r="H112" s="4">
        <f t="shared" si="3"/>
        <v>0</v>
      </c>
    </row>
    <row r="113" spans="1:8" ht="12.75">
      <c r="A113" s="7">
        <v>105</v>
      </c>
      <c r="B113" s="7" t="s">
        <v>293</v>
      </c>
      <c r="C113" s="7" t="s">
        <v>149</v>
      </c>
      <c r="D113" s="7"/>
      <c r="E113" s="13" t="s">
        <v>148</v>
      </c>
      <c r="F113" s="12">
        <f t="shared" si="4"/>
        <v>233</v>
      </c>
      <c r="G113" s="12">
        <f t="shared" si="4"/>
        <v>0</v>
      </c>
      <c r="H113" s="4">
        <f t="shared" si="3"/>
        <v>0</v>
      </c>
    </row>
    <row r="114" spans="1:8" ht="25.5">
      <c r="A114" s="14">
        <v>106</v>
      </c>
      <c r="B114" s="14" t="s">
        <v>293</v>
      </c>
      <c r="C114" s="14" t="s">
        <v>264</v>
      </c>
      <c r="D114" s="14"/>
      <c r="E114" s="15" t="s">
        <v>97</v>
      </c>
      <c r="F114" s="16">
        <f t="shared" si="4"/>
        <v>233</v>
      </c>
      <c r="G114" s="16">
        <f t="shared" si="4"/>
        <v>0</v>
      </c>
      <c r="H114" s="2">
        <f t="shared" si="3"/>
        <v>0</v>
      </c>
    </row>
    <row r="115" spans="1:8" ht="12.75">
      <c r="A115" s="14">
        <v>107</v>
      </c>
      <c r="B115" s="14" t="s">
        <v>293</v>
      </c>
      <c r="C115" s="14" t="s">
        <v>264</v>
      </c>
      <c r="D115" s="14">
        <v>870</v>
      </c>
      <c r="E115" s="15" t="s">
        <v>295</v>
      </c>
      <c r="F115" s="16">
        <v>233</v>
      </c>
      <c r="G115" s="16">
        <v>0</v>
      </c>
      <c r="H115" s="2">
        <f t="shared" si="3"/>
        <v>0</v>
      </c>
    </row>
    <row r="116" spans="1:8" ht="12.75">
      <c r="A116" s="7">
        <v>108</v>
      </c>
      <c r="B116" s="7" t="s">
        <v>99</v>
      </c>
      <c r="C116" s="7"/>
      <c r="D116" s="7"/>
      <c r="E116" s="13" t="s">
        <v>146</v>
      </c>
      <c r="F116" s="12">
        <f>F117+F152+F156</f>
        <v>11843.4</v>
      </c>
      <c r="G116" s="12">
        <f>G117+G152+G156</f>
        <v>11272.699999999999</v>
      </c>
      <c r="H116" s="4">
        <f t="shared" si="3"/>
        <v>95.18128240201294</v>
      </c>
    </row>
    <row r="117" spans="1:8" ht="38.25">
      <c r="A117" s="14">
        <v>109</v>
      </c>
      <c r="B117" s="14" t="s">
        <v>99</v>
      </c>
      <c r="C117" s="14" t="s">
        <v>156</v>
      </c>
      <c r="D117" s="14"/>
      <c r="E117" s="15" t="s">
        <v>372</v>
      </c>
      <c r="F117" s="16">
        <f>F118+F121+F129+F139</f>
        <v>10919.6</v>
      </c>
      <c r="G117" s="16">
        <f>G118+G121+G129+G139</f>
        <v>10348.9</v>
      </c>
      <c r="H117" s="2">
        <f t="shared" si="3"/>
        <v>94.77361808124839</v>
      </c>
    </row>
    <row r="118" spans="1:8" ht="27.75" customHeight="1">
      <c r="A118" s="7">
        <v>110</v>
      </c>
      <c r="B118" s="7" t="s">
        <v>99</v>
      </c>
      <c r="C118" s="7" t="s">
        <v>165</v>
      </c>
      <c r="D118" s="7"/>
      <c r="E118" s="13" t="s">
        <v>296</v>
      </c>
      <c r="F118" s="18">
        <f>F119</f>
        <v>3228</v>
      </c>
      <c r="G118" s="18">
        <f>G119</f>
        <v>3228</v>
      </c>
      <c r="H118" s="4">
        <f t="shared" si="3"/>
        <v>100</v>
      </c>
    </row>
    <row r="119" spans="1:8" ht="15" customHeight="1">
      <c r="A119" s="14">
        <v>111</v>
      </c>
      <c r="B119" s="14" t="s">
        <v>99</v>
      </c>
      <c r="C119" s="14" t="s">
        <v>166</v>
      </c>
      <c r="D119" s="14"/>
      <c r="E119" s="15" t="s">
        <v>389</v>
      </c>
      <c r="F119" s="16">
        <f>F120</f>
        <v>3228</v>
      </c>
      <c r="G119" s="16">
        <f>G120</f>
        <v>3228</v>
      </c>
      <c r="H119" s="2">
        <f t="shared" si="3"/>
        <v>100</v>
      </c>
    </row>
    <row r="120" spans="1:8" ht="26.25" customHeight="1">
      <c r="A120" s="14">
        <v>112</v>
      </c>
      <c r="B120" s="14" t="s">
        <v>99</v>
      </c>
      <c r="C120" s="14" t="s">
        <v>166</v>
      </c>
      <c r="D120" s="14">
        <v>321</v>
      </c>
      <c r="E120" s="15" t="s">
        <v>147</v>
      </c>
      <c r="F120" s="16">
        <v>3228</v>
      </c>
      <c r="G120" s="16">
        <v>3228</v>
      </c>
      <c r="H120" s="2">
        <f t="shared" si="3"/>
        <v>100</v>
      </c>
    </row>
    <row r="121" spans="1:8" ht="38.25">
      <c r="A121" s="7">
        <v>113</v>
      </c>
      <c r="B121" s="7" t="s">
        <v>99</v>
      </c>
      <c r="C121" s="7" t="s">
        <v>167</v>
      </c>
      <c r="D121" s="7"/>
      <c r="E121" s="13" t="s">
        <v>297</v>
      </c>
      <c r="F121" s="12">
        <f>F122+F127</f>
        <v>6951.1</v>
      </c>
      <c r="G121" s="12">
        <f>G122+G127</f>
        <v>6380.500000000001</v>
      </c>
      <c r="H121" s="4">
        <f t="shared" si="3"/>
        <v>91.79122728776741</v>
      </c>
    </row>
    <row r="122" spans="1:8" ht="51">
      <c r="A122" s="14">
        <v>114</v>
      </c>
      <c r="B122" s="14" t="s">
        <v>99</v>
      </c>
      <c r="C122" s="14" t="s">
        <v>168</v>
      </c>
      <c r="D122" s="14"/>
      <c r="E122" s="15" t="s">
        <v>390</v>
      </c>
      <c r="F122" s="16">
        <f>F123+F126</f>
        <v>6799.8</v>
      </c>
      <c r="G122" s="16">
        <f>G123+G126</f>
        <v>6229.200000000001</v>
      </c>
      <c r="H122" s="2">
        <f t="shared" si="3"/>
        <v>91.60857672284479</v>
      </c>
    </row>
    <row r="123" spans="1:8" ht="26.25" customHeight="1">
      <c r="A123" s="14">
        <v>115</v>
      </c>
      <c r="B123" s="14" t="s">
        <v>99</v>
      </c>
      <c r="C123" s="14" t="s">
        <v>168</v>
      </c>
      <c r="D123" s="14">
        <v>240</v>
      </c>
      <c r="E123" s="15" t="s">
        <v>15</v>
      </c>
      <c r="F123" s="16">
        <f>F124+F125</f>
        <v>6792</v>
      </c>
      <c r="G123" s="16">
        <f>G124+G125</f>
        <v>6221.400000000001</v>
      </c>
      <c r="H123" s="2">
        <f t="shared" si="3"/>
        <v>91.59893992932862</v>
      </c>
    </row>
    <row r="124" spans="1:8" ht="27" customHeight="1">
      <c r="A124" s="14">
        <v>116</v>
      </c>
      <c r="B124" s="14"/>
      <c r="C124" s="14"/>
      <c r="D124" s="14">
        <v>243</v>
      </c>
      <c r="E124" s="15" t="s">
        <v>52</v>
      </c>
      <c r="F124" s="16">
        <v>5287.6</v>
      </c>
      <c r="G124" s="16">
        <v>5287.6</v>
      </c>
      <c r="H124" s="2">
        <f t="shared" si="3"/>
        <v>100</v>
      </c>
    </row>
    <row r="125" spans="1:8" ht="12.75">
      <c r="A125" s="14">
        <v>117</v>
      </c>
      <c r="B125" s="14"/>
      <c r="C125" s="14"/>
      <c r="D125" s="14">
        <v>244</v>
      </c>
      <c r="E125" s="15" t="s">
        <v>371</v>
      </c>
      <c r="F125" s="16">
        <v>1504.4</v>
      </c>
      <c r="G125" s="16">
        <v>933.8</v>
      </c>
      <c r="H125" s="2">
        <f t="shared" si="3"/>
        <v>62.07125764424355</v>
      </c>
    </row>
    <row r="126" spans="1:8" ht="12.75">
      <c r="A126" s="14">
        <v>118</v>
      </c>
      <c r="B126" s="14"/>
      <c r="C126" s="14"/>
      <c r="D126" s="14">
        <v>852</v>
      </c>
      <c r="E126" s="15" t="s">
        <v>289</v>
      </c>
      <c r="F126" s="16">
        <v>7.8</v>
      </c>
      <c r="G126" s="16">
        <v>7.8</v>
      </c>
      <c r="H126" s="2">
        <f t="shared" si="3"/>
        <v>100</v>
      </c>
    </row>
    <row r="127" spans="1:8" ht="51">
      <c r="A127" s="14">
        <v>119</v>
      </c>
      <c r="B127" s="14" t="s">
        <v>99</v>
      </c>
      <c r="C127" s="14" t="s">
        <v>391</v>
      </c>
      <c r="D127" s="14"/>
      <c r="E127" s="15" t="s">
        <v>392</v>
      </c>
      <c r="F127" s="16">
        <f>F128</f>
        <v>151.3</v>
      </c>
      <c r="G127" s="16">
        <f>G128</f>
        <v>151.3</v>
      </c>
      <c r="H127" s="2">
        <f t="shared" si="3"/>
        <v>100</v>
      </c>
    </row>
    <row r="128" spans="1:8" ht="26.25" customHeight="1">
      <c r="A128" s="14">
        <v>120</v>
      </c>
      <c r="B128" s="14"/>
      <c r="C128" s="14"/>
      <c r="D128" s="14">
        <v>243</v>
      </c>
      <c r="E128" s="15" t="s">
        <v>52</v>
      </c>
      <c r="F128" s="16">
        <v>151.3</v>
      </c>
      <c r="G128" s="16">
        <v>151.3</v>
      </c>
      <c r="H128" s="2">
        <f aca="true" t="shared" si="5" ref="H128:H189">G128/F128*100</f>
        <v>100</v>
      </c>
    </row>
    <row r="129" spans="1:8" ht="25.5">
      <c r="A129" s="7">
        <v>121</v>
      </c>
      <c r="B129" s="7" t="s">
        <v>99</v>
      </c>
      <c r="C129" s="7" t="s">
        <v>169</v>
      </c>
      <c r="D129" s="7"/>
      <c r="E129" s="13" t="s">
        <v>299</v>
      </c>
      <c r="F129" s="12">
        <f>F130+F134+F136</f>
        <v>294.4</v>
      </c>
      <c r="G129" s="12">
        <f>G130+G134+G136</f>
        <v>294.4</v>
      </c>
      <c r="H129" s="4">
        <f t="shared" si="5"/>
        <v>100</v>
      </c>
    </row>
    <row r="130" spans="1:8" ht="38.25">
      <c r="A130" s="14">
        <v>122</v>
      </c>
      <c r="B130" s="14" t="s">
        <v>99</v>
      </c>
      <c r="C130" s="14" t="s">
        <v>393</v>
      </c>
      <c r="D130" s="14"/>
      <c r="E130" s="15" t="s">
        <v>394</v>
      </c>
      <c r="F130" s="16">
        <f>F131</f>
        <v>94.4</v>
      </c>
      <c r="G130" s="16">
        <f>G131</f>
        <v>94.4</v>
      </c>
      <c r="H130" s="2">
        <f t="shared" si="5"/>
        <v>100</v>
      </c>
    </row>
    <row r="131" spans="1:8" ht="27" customHeight="1">
      <c r="A131" s="14">
        <v>123</v>
      </c>
      <c r="B131" s="14" t="s">
        <v>99</v>
      </c>
      <c r="C131" s="14" t="s">
        <v>393</v>
      </c>
      <c r="D131" s="14">
        <v>240</v>
      </c>
      <c r="E131" s="15" t="s">
        <v>15</v>
      </c>
      <c r="F131" s="16">
        <f>F132+F133</f>
        <v>94.4</v>
      </c>
      <c r="G131" s="16">
        <f>G132+G133</f>
        <v>94.4</v>
      </c>
      <c r="H131" s="2">
        <f t="shared" si="5"/>
        <v>100</v>
      </c>
    </row>
    <row r="132" spans="1:8" ht="25.5">
      <c r="A132" s="14">
        <v>124</v>
      </c>
      <c r="B132" s="14"/>
      <c r="C132" s="14"/>
      <c r="D132" s="14">
        <v>242</v>
      </c>
      <c r="E132" s="15" t="s">
        <v>16</v>
      </c>
      <c r="F132" s="16">
        <v>42</v>
      </c>
      <c r="G132" s="16">
        <v>42</v>
      </c>
      <c r="H132" s="2">
        <f t="shared" si="5"/>
        <v>100</v>
      </c>
    </row>
    <row r="133" spans="1:8" ht="12.75">
      <c r="A133" s="14">
        <v>125</v>
      </c>
      <c r="B133" s="14"/>
      <c r="C133" s="14"/>
      <c r="D133" s="14">
        <v>244</v>
      </c>
      <c r="E133" s="15" t="s">
        <v>371</v>
      </c>
      <c r="F133" s="16">
        <v>52.4</v>
      </c>
      <c r="G133" s="16">
        <v>52.4</v>
      </c>
      <c r="H133" s="2">
        <f t="shared" si="5"/>
        <v>100</v>
      </c>
    </row>
    <row r="134" spans="1:8" ht="26.25" customHeight="1">
      <c r="A134" s="14">
        <v>126</v>
      </c>
      <c r="B134" s="14" t="s">
        <v>99</v>
      </c>
      <c r="C134" s="14" t="s">
        <v>395</v>
      </c>
      <c r="D134" s="14"/>
      <c r="E134" s="15" t="s">
        <v>396</v>
      </c>
      <c r="F134" s="16">
        <f>F135</f>
        <v>17</v>
      </c>
      <c r="G134" s="16">
        <f>G135</f>
        <v>17</v>
      </c>
      <c r="H134" s="2">
        <f t="shared" si="5"/>
        <v>100</v>
      </c>
    </row>
    <row r="135" spans="1:8" ht="12.75">
      <c r="A135" s="14">
        <v>127</v>
      </c>
      <c r="B135" s="14" t="s">
        <v>99</v>
      </c>
      <c r="C135" s="14" t="s">
        <v>395</v>
      </c>
      <c r="D135" s="14">
        <v>244</v>
      </c>
      <c r="E135" s="15" t="s">
        <v>371</v>
      </c>
      <c r="F135" s="16">
        <v>17</v>
      </c>
      <c r="G135" s="16">
        <v>17</v>
      </c>
      <c r="H135" s="2">
        <f t="shared" si="5"/>
        <v>100</v>
      </c>
    </row>
    <row r="136" spans="1:8" ht="64.5" customHeight="1">
      <c r="A136" s="14">
        <v>128</v>
      </c>
      <c r="B136" s="14" t="s">
        <v>99</v>
      </c>
      <c r="C136" s="14" t="s">
        <v>170</v>
      </c>
      <c r="D136" s="14"/>
      <c r="E136" s="15" t="s">
        <v>397</v>
      </c>
      <c r="F136" s="16">
        <f>F137</f>
        <v>183</v>
      </c>
      <c r="G136" s="16">
        <f>G137</f>
        <v>183</v>
      </c>
      <c r="H136" s="2">
        <f t="shared" si="5"/>
        <v>100</v>
      </c>
    </row>
    <row r="137" spans="1:8" ht="25.5" customHeight="1">
      <c r="A137" s="14">
        <v>129</v>
      </c>
      <c r="B137" s="14" t="s">
        <v>99</v>
      </c>
      <c r="C137" s="14" t="s">
        <v>170</v>
      </c>
      <c r="D137" s="14">
        <v>240</v>
      </c>
      <c r="E137" s="15" t="s">
        <v>15</v>
      </c>
      <c r="F137" s="16">
        <f>F138</f>
        <v>183</v>
      </c>
      <c r="G137" s="16">
        <f>G138</f>
        <v>183</v>
      </c>
      <c r="H137" s="2">
        <f t="shared" si="5"/>
        <v>100</v>
      </c>
    </row>
    <row r="138" spans="1:8" ht="12.75">
      <c r="A138" s="14">
        <v>130</v>
      </c>
      <c r="B138" s="14"/>
      <c r="C138" s="14"/>
      <c r="D138" s="14">
        <v>244</v>
      </c>
      <c r="E138" s="15" t="s">
        <v>371</v>
      </c>
      <c r="F138" s="16">
        <v>183</v>
      </c>
      <c r="G138" s="16">
        <v>183</v>
      </c>
      <c r="H138" s="2">
        <f t="shared" si="5"/>
        <v>100</v>
      </c>
    </row>
    <row r="139" spans="1:8" ht="38.25" customHeight="1">
      <c r="A139" s="7">
        <v>131</v>
      </c>
      <c r="B139" s="7" t="s">
        <v>99</v>
      </c>
      <c r="C139" s="7" t="s">
        <v>157</v>
      </c>
      <c r="D139" s="7"/>
      <c r="E139" s="13" t="s">
        <v>288</v>
      </c>
      <c r="F139" s="12">
        <f>F140+F142+F145+F150</f>
        <v>446.1</v>
      </c>
      <c r="G139" s="12">
        <f>G140+G142+G145+G150</f>
        <v>446</v>
      </c>
      <c r="H139" s="4">
        <f t="shared" si="5"/>
        <v>99.97758350145706</v>
      </c>
    </row>
    <row r="140" spans="1:10" ht="25.5">
      <c r="A140" s="14">
        <v>132</v>
      </c>
      <c r="B140" s="14" t="s">
        <v>99</v>
      </c>
      <c r="C140" s="14" t="s">
        <v>171</v>
      </c>
      <c r="D140" s="14"/>
      <c r="E140" s="15" t="s">
        <v>23</v>
      </c>
      <c r="F140" s="16">
        <f>F141</f>
        <v>145.1</v>
      </c>
      <c r="G140" s="16">
        <f>G141</f>
        <v>145.1</v>
      </c>
      <c r="H140" s="2">
        <f t="shared" si="5"/>
        <v>100</v>
      </c>
      <c r="I140" s="5"/>
      <c r="J140" s="5"/>
    </row>
    <row r="141" spans="1:10" ht="12.75">
      <c r="A141" s="14">
        <v>133</v>
      </c>
      <c r="B141" s="14" t="s">
        <v>99</v>
      </c>
      <c r="C141" s="14" t="s">
        <v>171</v>
      </c>
      <c r="D141" s="14">
        <v>244</v>
      </c>
      <c r="E141" s="15" t="s">
        <v>371</v>
      </c>
      <c r="F141" s="16">
        <v>145.1</v>
      </c>
      <c r="G141" s="16">
        <v>145.1</v>
      </c>
      <c r="H141" s="2">
        <f t="shared" si="5"/>
        <v>100</v>
      </c>
      <c r="I141" s="5"/>
      <c r="J141" s="5"/>
    </row>
    <row r="142" spans="1:10" ht="66.75" customHeight="1">
      <c r="A142" s="14">
        <v>134</v>
      </c>
      <c r="B142" s="14" t="s">
        <v>99</v>
      </c>
      <c r="C142" s="14" t="s">
        <v>172</v>
      </c>
      <c r="D142" s="14"/>
      <c r="E142" s="15" t="s">
        <v>300</v>
      </c>
      <c r="F142" s="16">
        <f>SUM(F143:F144)</f>
        <v>0.4</v>
      </c>
      <c r="G142" s="16">
        <f>SUM(G143:G144)</f>
        <v>0.3</v>
      </c>
      <c r="H142" s="2">
        <f t="shared" si="5"/>
        <v>74.99999999999999</v>
      </c>
      <c r="I142" s="5"/>
      <c r="J142" s="5"/>
    </row>
    <row r="143" spans="1:10" ht="12.75">
      <c r="A143" s="14">
        <v>135</v>
      </c>
      <c r="B143" s="14" t="s">
        <v>99</v>
      </c>
      <c r="C143" s="14" t="s">
        <v>172</v>
      </c>
      <c r="D143" s="14">
        <v>244</v>
      </c>
      <c r="E143" s="15" t="s">
        <v>371</v>
      </c>
      <c r="F143" s="16">
        <v>0.1</v>
      </c>
      <c r="G143" s="16">
        <v>0</v>
      </c>
      <c r="H143" s="2">
        <f t="shared" si="5"/>
        <v>0</v>
      </c>
      <c r="I143" s="5"/>
      <c r="J143" s="5"/>
    </row>
    <row r="144" spans="1:10" ht="12.75">
      <c r="A144" s="14">
        <v>136</v>
      </c>
      <c r="B144" s="14"/>
      <c r="C144" s="14"/>
      <c r="D144" s="14">
        <v>540</v>
      </c>
      <c r="E144" s="15" t="s">
        <v>109</v>
      </c>
      <c r="F144" s="16">
        <v>0.3</v>
      </c>
      <c r="G144" s="16">
        <v>0.3</v>
      </c>
      <c r="H144" s="2">
        <f t="shared" si="5"/>
        <v>100</v>
      </c>
      <c r="I144" s="5"/>
      <c r="J144" s="5"/>
    </row>
    <row r="145" spans="1:10" ht="38.25">
      <c r="A145" s="14">
        <v>137</v>
      </c>
      <c r="B145" s="14" t="s">
        <v>99</v>
      </c>
      <c r="C145" s="14" t="s">
        <v>173</v>
      </c>
      <c r="D145" s="14"/>
      <c r="E145" s="15" t="s">
        <v>301</v>
      </c>
      <c r="F145" s="16">
        <f>F146+F149</f>
        <v>106.4</v>
      </c>
      <c r="G145" s="16">
        <f>G146+G149</f>
        <v>106.4</v>
      </c>
      <c r="H145" s="2">
        <f t="shared" si="5"/>
        <v>100</v>
      </c>
      <c r="I145" s="5"/>
      <c r="J145" s="5"/>
    </row>
    <row r="146" spans="1:8" ht="25.5">
      <c r="A146" s="14">
        <v>138</v>
      </c>
      <c r="B146" s="14" t="s">
        <v>99</v>
      </c>
      <c r="C146" s="14" t="s">
        <v>173</v>
      </c>
      <c r="D146" s="14">
        <v>120</v>
      </c>
      <c r="E146" s="15" t="s">
        <v>283</v>
      </c>
      <c r="F146" s="16">
        <f>SUM(F147:F148)</f>
        <v>87.7</v>
      </c>
      <c r="G146" s="16">
        <f>SUM(G147:G148)</f>
        <v>87.7</v>
      </c>
      <c r="H146" s="2">
        <f t="shared" si="5"/>
        <v>100</v>
      </c>
    </row>
    <row r="147" spans="1:8" ht="25.5">
      <c r="A147" s="14">
        <v>139</v>
      </c>
      <c r="B147" s="14"/>
      <c r="C147" s="14"/>
      <c r="D147" s="14">
        <v>121</v>
      </c>
      <c r="E147" s="15" t="s">
        <v>284</v>
      </c>
      <c r="F147" s="16">
        <v>67.4</v>
      </c>
      <c r="G147" s="16">
        <v>67.4</v>
      </c>
      <c r="H147" s="2">
        <f t="shared" si="5"/>
        <v>100</v>
      </c>
    </row>
    <row r="148" spans="1:8" ht="40.5" customHeight="1">
      <c r="A148" s="14">
        <v>140</v>
      </c>
      <c r="B148" s="14"/>
      <c r="C148" s="14"/>
      <c r="D148" s="14">
        <v>129</v>
      </c>
      <c r="E148" s="15" t="s">
        <v>152</v>
      </c>
      <c r="F148" s="16">
        <v>20.3</v>
      </c>
      <c r="G148" s="16">
        <v>20.3</v>
      </c>
      <c r="H148" s="2">
        <f t="shared" si="5"/>
        <v>100</v>
      </c>
    </row>
    <row r="149" spans="1:8" ht="12.75">
      <c r="A149" s="14">
        <v>141</v>
      </c>
      <c r="B149" s="14"/>
      <c r="C149" s="14"/>
      <c r="D149" s="14">
        <v>244</v>
      </c>
      <c r="E149" s="15" t="s">
        <v>371</v>
      </c>
      <c r="F149" s="16">
        <v>18.7</v>
      </c>
      <c r="G149" s="16">
        <v>18.7</v>
      </c>
      <c r="H149" s="2">
        <f t="shared" si="5"/>
        <v>100</v>
      </c>
    </row>
    <row r="150" spans="1:8" ht="25.5">
      <c r="A150" s="14">
        <v>142</v>
      </c>
      <c r="B150" s="14" t="s">
        <v>99</v>
      </c>
      <c r="C150" s="14" t="s">
        <v>174</v>
      </c>
      <c r="D150" s="14"/>
      <c r="E150" s="15" t="s">
        <v>302</v>
      </c>
      <c r="F150" s="16">
        <f>F151</f>
        <v>194.2</v>
      </c>
      <c r="G150" s="16">
        <f>G151</f>
        <v>194.2</v>
      </c>
      <c r="H150" s="2">
        <f t="shared" si="5"/>
        <v>100</v>
      </c>
    </row>
    <row r="151" spans="1:8" ht="12.75">
      <c r="A151" s="14">
        <v>143</v>
      </c>
      <c r="B151" s="14" t="s">
        <v>99</v>
      </c>
      <c r="C151" s="14" t="s">
        <v>174</v>
      </c>
      <c r="D151" s="14">
        <v>540</v>
      </c>
      <c r="E151" s="15" t="s">
        <v>109</v>
      </c>
      <c r="F151" s="16">
        <v>194.2</v>
      </c>
      <c r="G151" s="16">
        <v>194.2</v>
      </c>
      <c r="H151" s="2">
        <f t="shared" si="5"/>
        <v>100</v>
      </c>
    </row>
    <row r="152" spans="1:8" ht="27" customHeight="1">
      <c r="A152" s="14">
        <v>144</v>
      </c>
      <c r="B152" s="14" t="s">
        <v>99</v>
      </c>
      <c r="C152" s="14" t="s">
        <v>159</v>
      </c>
      <c r="D152" s="14"/>
      <c r="E152" s="15" t="s">
        <v>398</v>
      </c>
      <c r="F152" s="16">
        <f aca="true" t="shared" si="6" ref="F152:G154">F153</f>
        <v>873.8</v>
      </c>
      <c r="G152" s="16">
        <f t="shared" si="6"/>
        <v>873.8</v>
      </c>
      <c r="H152" s="2">
        <f t="shared" si="5"/>
        <v>100</v>
      </c>
    </row>
    <row r="153" spans="1:8" ht="25.5">
      <c r="A153" s="7">
        <v>145</v>
      </c>
      <c r="B153" s="7" t="s">
        <v>303</v>
      </c>
      <c r="C153" s="7" t="s">
        <v>175</v>
      </c>
      <c r="D153" s="7"/>
      <c r="E153" s="13" t="s">
        <v>304</v>
      </c>
      <c r="F153" s="12">
        <f t="shared" si="6"/>
        <v>873.8</v>
      </c>
      <c r="G153" s="12">
        <f t="shared" si="6"/>
        <v>873.8</v>
      </c>
      <c r="H153" s="4">
        <f t="shared" si="5"/>
        <v>100</v>
      </c>
    </row>
    <row r="154" spans="1:8" ht="25.5">
      <c r="A154" s="14">
        <v>146</v>
      </c>
      <c r="B154" s="14" t="s">
        <v>99</v>
      </c>
      <c r="C154" s="14" t="s">
        <v>176</v>
      </c>
      <c r="D154" s="14"/>
      <c r="E154" s="15" t="s">
        <v>177</v>
      </c>
      <c r="F154" s="16">
        <f t="shared" si="6"/>
        <v>873.8</v>
      </c>
      <c r="G154" s="16">
        <f t="shared" si="6"/>
        <v>873.8</v>
      </c>
      <c r="H154" s="2">
        <f t="shared" si="5"/>
        <v>100</v>
      </c>
    </row>
    <row r="155" spans="1:8" ht="25.5">
      <c r="A155" s="14">
        <v>147</v>
      </c>
      <c r="B155" s="14" t="s">
        <v>99</v>
      </c>
      <c r="C155" s="14" t="s">
        <v>176</v>
      </c>
      <c r="D155" s="14">
        <v>242</v>
      </c>
      <c r="E155" s="15" t="s">
        <v>20</v>
      </c>
      <c r="F155" s="16">
        <v>873.8</v>
      </c>
      <c r="G155" s="16">
        <v>873.8</v>
      </c>
      <c r="H155" s="2">
        <f t="shared" si="5"/>
        <v>100</v>
      </c>
    </row>
    <row r="156" spans="1:8" ht="12.75">
      <c r="A156" s="7">
        <v>148</v>
      </c>
      <c r="B156" s="7" t="s">
        <v>99</v>
      </c>
      <c r="C156" s="7" t="s">
        <v>149</v>
      </c>
      <c r="D156" s="7"/>
      <c r="E156" s="13" t="s">
        <v>148</v>
      </c>
      <c r="F156" s="12">
        <f>F157</f>
        <v>50</v>
      </c>
      <c r="G156" s="12">
        <f>G157</f>
        <v>50</v>
      </c>
      <c r="H156" s="2">
        <f t="shared" si="5"/>
        <v>100</v>
      </c>
    </row>
    <row r="157" spans="1:8" ht="38.25">
      <c r="A157" s="14">
        <v>149</v>
      </c>
      <c r="B157" s="14" t="s">
        <v>99</v>
      </c>
      <c r="C157" s="14" t="s">
        <v>178</v>
      </c>
      <c r="D157" s="14"/>
      <c r="E157" s="15" t="s">
        <v>305</v>
      </c>
      <c r="F157" s="16">
        <f>F158</f>
        <v>50</v>
      </c>
      <c r="G157" s="16">
        <f>G158</f>
        <v>50</v>
      </c>
      <c r="H157" s="2">
        <f t="shared" si="5"/>
        <v>100</v>
      </c>
    </row>
    <row r="158" spans="1:8" ht="12.75">
      <c r="A158" s="14">
        <v>150</v>
      </c>
      <c r="B158" s="14" t="s">
        <v>99</v>
      </c>
      <c r="C158" s="14" t="s">
        <v>178</v>
      </c>
      <c r="D158" s="14">
        <v>853</v>
      </c>
      <c r="E158" s="15" t="s">
        <v>18</v>
      </c>
      <c r="F158" s="16">
        <v>50</v>
      </c>
      <c r="G158" s="16">
        <v>50</v>
      </c>
      <c r="H158" s="2">
        <f t="shared" si="5"/>
        <v>100</v>
      </c>
    </row>
    <row r="159" spans="1:8" ht="12.75">
      <c r="A159" s="7">
        <v>151</v>
      </c>
      <c r="B159" s="7" t="s">
        <v>100</v>
      </c>
      <c r="C159" s="7"/>
      <c r="D159" s="7"/>
      <c r="E159" s="7" t="s">
        <v>101</v>
      </c>
      <c r="F159" s="12">
        <f aca="true" t="shared" si="7" ref="F159:G162">F160</f>
        <v>905.5</v>
      </c>
      <c r="G159" s="12">
        <f t="shared" si="7"/>
        <v>897.5</v>
      </c>
      <c r="H159" s="4">
        <f t="shared" si="5"/>
        <v>99.11651021535064</v>
      </c>
    </row>
    <row r="160" spans="1:8" ht="12.75">
      <c r="A160" s="7">
        <v>152</v>
      </c>
      <c r="B160" s="7" t="s">
        <v>102</v>
      </c>
      <c r="C160" s="7"/>
      <c r="D160" s="7"/>
      <c r="E160" s="13" t="s">
        <v>103</v>
      </c>
      <c r="F160" s="12">
        <f t="shared" si="7"/>
        <v>905.5</v>
      </c>
      <c r="G160" s="12">
        <f t="shared" si="7"/>
        <v>897.5</v>
      </c>
      <c r="H160" s="4">
        <f t="shared" si="5"/>
        <v>99.11651021535064</v>
      </c>
    </row>
    <row r="161" spans="1:8" ht="12.75">
      <c r="A161" s="7">
        <v>153</v>
      </c>
      <c r="B161" s="7" t="s">
        <v>102</v>
      </c>
      <c r="C161" s="7" t="s">
        <v>149</v>
      </c>
      <c r="D161" s="7"/>
      <c r="E161" s="13" t="s">
        <v>148</v>
      </c>
      <c r="F161" s="12">
        <f t="shared" si="7"/>
        <v>905.5</v>
      </c>
      <c r="G161" s="12">
        <f t="shared" si="7"/>
        <v>897.5</v>
      </c>
      <c r="H161" s="4">
        <f t="shared" si="5"/>
        <v>99.11651021535064</v>
      </c>
    </row>
    <row r="162" spans="1:8" ht="27.75" customHeight="1">
      <c r="A162" s="14">
        <v>154</v>
      </c>
      <c r="B162" s="14" t="s">
        <v>102</v>
      </c>
      <c r="C162" s="14" t="s">
        <v>179</v>
      </c>
      <c r="D162" s="14"/>
      <c r="E162" s="15" t="s">
        <v>104</v>
      </c>
      <c r="F162" s="16">
        <f t="shared" si="7"/>
        <v>905.5</v>
      </c>
      <c r="G162" s="16">
        <f t="shared" si="7"/>
        <v>897.5</v>
      </c>
      <c r="H162" s="2">
        <f t="shared" si="5"/>
        <v>99.11651021535064</v>
      </c>
    </row>
    <row r="163" spans="1:8" ht="12.75">
      <c r="A163" s="14">
        <v>155</v>
      </c>
      <c r="B163" s="14" t="s">
        <v>102</v>
      </c>
      <c r="C163" s="14" t="s">
        <v>179</v>
      </c>
      <c r="D163" s="14">
        <v>530</v>
      </c>
      <c r="E163" s="15" t="s">
        <v>83</v>
      </c>
      <c r="F163" s="16">
        <v>905.5</v>
      </c>
      <c r="G163" s="16">
        <v>897.5</v>
      </c>
      <c r="H163" s="2">
        <f t="shared" si="5"/>
        <v>99.11651021535064</v>
      </c>
    </row>
    <row r="164" spans="1:8" ht="25.5">
      <c r="A164" s="7">
        <v>156</v>
      </c>
      <c r="B164" s="19" t="s">
        <v>105</v>
      </c>
      <c r="C164" s="20"/>
      <c r="D164" s="19"/>
      <c r="E164" s="19" t="s">
        <v>106</v>
      </c>
      <c r="F164" s="21">
        <f>F165+F179</f>
        <v>6948.8</v>
      </c>
      <c r="G164" s="21">
        <f>G165+G179</f>
        <v>6936.2</v>
      </c>
      <c r="H164" s="4">
        <f t="shared" si="5"/>
        <v>99.81867372783789</v>
      </c>
    </row>
    <row r="165" spans="1:8" ht="38.25">
      <c r="A165" s="7">
        <v>157</v>
      </c>
      <c r="B165" s="19" t="s">
        <v>107</v>
      </c>
      <c r="C165" s="20"/>
      <c r="D165" s="19"/>
      <c r="E165" s="20" t="s">
        <v>108</v>
      </c>
      <c r="F165" s="21">
        <f>F166</f>
        <v>6821.6</v>
      </c>
      <c r="G165" s="21">
        <f>G166</f>
        <v>6809</v>
      </c>
      <c r="H165" s="4">
        <f t="shared" si="5"/>
        <v>99.81529259997653</v>
      </c>
    </row>
    <row r="166" spans="1:8" ht="38.25">
      <c r="A166" s="14">
        <v>158</v>
      </c>
      <c r="B166" s="22" t="s">
        <v>107</v>
      </c>
      <c r="C166" s="22" t="s">
        <v>156</v>
      </c>
      <c r="D166" s="19"/>
      <c r="E166" s="23" t="s">
        <v>372</v>
      </c>
      <c r="F166" s="24">
        <f>F167</f>
        <v>6821.6</v>
      </c>
      <c r="G166" s="24">
        <f>G167</f>
        <v>6809</v>
      </c>
      <c r="H166" s="2">
        <f t="shared" si="5"/>
        <v>99.81529259997653</v>
      </c>
    </row>
    <row r="167" spans="1:8" ht="27" customHeight="1">
      <c r="A167" s="7">
        <v>159</v>
      </c>
      <c r="B167" s="19" t="s">
        <v>107</v>
      </c>
      <c r="C167" s="19" t="s">
        <v>180</v>
      </c>
      <c r="D167" s="19"/>
      <c r="E167" s="20" t="s">
        <v>24</v>
      </c>
      <c r="F167" s="21">
        <f>F168+F177</f>
        <v>6821.6</v>
      </c>
      <c r="G167" s="21">
        <f>G168+G177</f>
        <v>6809</v>
      </c>
      <c r="H167" s="4">
        <f t="shared" si="5"/>
        <v>99.81529259997653</v>
      </c>
    </row>
    <row r="168" spans="1:8" ht="38.25">
      <c r="A168" s="14">
        <v>160</v>
      </c>
      <c r="B168" s="22" t="s">
        <v>107</v>
      </c>
      <c r="C168" s="22" t="s">
        <v>181</v>
      </c>
      <c r="D168" s="25"/>
      <c r="E168" s="26" t="s">
        <v>182</v>
      </c>
      <c r="F168" s="24">
        <f>F169+F173+F176</f>
        <v>5934.8</v>
      </c>
      <c r="G168" s="24">
        <f>G169+G173+G176</f>
        <v>5922.2</v>
      </c>
      <c r="H168" s="2">
        <f t="shared" si="5"/>
        <v>99.78769292983756</v>
      </c>
    </row>
    <row r="169" spans="1:8" ht="15.75" customHeight="1">
      <c r="A169" s="14">
        <v>161</v>
      </c>
      <c r="B169" s="22" t="s">
        <v>107</v>
      </c>
      <c r="C169" s="22" t="s">
        <v>181</v>
      </c>
      <c r="D169" s="22">
        <v>110</v>
      </c>
      <c r="E169" s="23" t="s">
        <v>80</v>
      </c>
      <c r="F169" s="24">
        <f>F170+F171+F172</f>
        <v>5343.2</v>
      </c>
      <c r="G169" s="24">
        <f>G170+G171+G172</f>
        <v>5343.099999999999</v>
      </c>
      <c r="H169" s="2">
        <f t="shared" si="5"/>
        <v>99.99812846234465</v>
      </c>
    </row>
    <row r="170" spans="1:8" ht="12.75">
      <c r="A170" s="14">
        <v>162</v>
      </c>
      <c r="B170" s="29"/>
      <c r="C170" s="52"/>
      <c r="D170" s="22">
        <v>111</v>
      </c>
      <c r="E170" s="23" t="s">
        <v>183</v>
      </c>
      <c r="F170" s="24">
        <v>4126.5</v>
      </c>
      <c r="G170" s="24">
        <v>4126.5</v>
      </c>
      <c r="H170" s="2">
        <f t="shared" si="5"/>
        <v>100</v>
      </c>
    </row>
    <row r="171" spans="1:8" ht="25.5">
      <c r="A171" s="14">
        <v>163</v>
      </c>
      <c r="B171" s="29"/>
      <c r="C171" s="52"/>
      <c r="D171" s="22">
        <v>112</v>
      </c>
      <c r="E171" s="23" t="s">
        <v>214</v>
      </c>
      <c r="F171" s="24">
        <v>2.4</v>
      </c>
      <c r="G171" s="24">
        <v>2.4</v>
      </c>
      <c r="H171" s="2">
        <f t="shared" si="5"/>
        <v>100</v>
      </c>
    </row>
    <row r="172" spans="1:8" ht="39" customHeight="1">
      <c r="A172" s="14">
        <v>164</v>
      </c>
      <c r="B172" s="22"/>
      <c r="C172" s="23"/>
      <c r="D172" s="22">
        <v>119</v>
      </c>
      <c r="E172" s="23" t="s">
        <v>184</v>
      </c>
      <c r="F172" s="24">
        <v>1214.3</v>
      </c>
      <c r="G172" s="24">
        <v>1214.2</v>
      </c>
      <c r="H172" s="2">
        <f t="shared" si="5"/>
        <v>99.99176480276704</v>
      </c>
    </row>
    <row r="173" spans="1:8" ht="26.25" customHeight="1">
      <c r="A173" s="14">
        <v>165</v>
      </c>
      <c r="B173" s="22"/>
      <c r="C173" s="23"/>
      <c r="D173" s="22">
        <v>240</v>
      </c>
      <c r="E173" s="23" t="s">
        <v>144</v>
      </c>
      <c r="F173" s="24">
        <f>F174+F175</f>
        <v>560.3</v>
      </c>
      <c r="G173" s="24">
        <f>G174+G175</f>
        <v>547.8</v>
      </c>
      <c r="H173" s="2">
        <f t="shared" si="5"/>
        <v>97.76905229341423</v>
      </c>
    </row>
    <row r="174" spans="1:8" ht="25.5">
      <c r="A174" s="14">
        <v>166</v>
      </c>
      <c r="B174" s="22"/>
      <c r="C174" s="23"/>
      <c r="D174" s="22">
        <v>242</v>
      </c>
      <c r="E174" s="23" t="s">
        <v>16</v>
      </c>
      <c r="F174" s="24">
        <v>464</v>
      </c>
      <c r="G174" s="24">
        <v>455.7</v>
      </c>
      <c r="H174" s="2">
        <f t="shared" si="5"/>
        <v>98.21120689655172</v>
      </c>
    </row>
    <row r="175" spans="1:8" ht="12.75">
      <c r="A175" s="14">
        <v>167</v>
      </c>
      <c r="B175" s="22"/>
      <c r="C175" s="23"/>
      <c r="D175" s="22">
        <v>244</v>
      </c>
      <c r="E175" s="15" t="s">
        <v>371</v>
      </c>
      <c r="F175" s="24">
        <v>96.3</v>
      </c>
      <c r="G175" s="24">
        <v>92.1</v>
      </c>
      <c r="H175" s="2">
        <f t="shared" si="5"/>
        <v>95.6386292834891</v>
      </c>
    </row>
    <row r="176" spans="1:8" ht="25.5">
      <c r="A176" s="14">
        <v>168</v>
      </c>
      <c r="B176" s="22"/>
      <c r="C176" s="23"/>
      <c r="D176" s="22">
        <v>851</v>
      </c>
      <c r="E176" s="23" t="s">
        <v>55</v>
      </c>
      <c r="F176" s="24">
        <v>31.3</v>
      </c>
      <c r="G176" s="24">
        <v>31.3</v>
      </c>
      <c r="H176" s="2">
        <f t="shared" si="5"/>
        <v>100</v>
      </c>
    </row>
    <row r="177" spans="1:8" ht="38.25">
      <c r="A177" s="14">
        <v>169</v>
      </c>
      <c r="B177" s="22" t="s">
        <v>107</v>
      </c>
      <c r="C177" s="22" t="s">
        <v>306</v>
      </c>
      <c r="D177" s="22"/>
      <c r="E177" s="23" t="s">
        <v>307</v>
      </c>
      <c r="F177" s="24">
        <f>F178</f>
        <v>886.8</v>
      </c>
      <c r="G177" s="24">
        <f>G178</f>
        <v>886.8</v>
      </c>
      <c r="H177" s="2">
        <f t="shared" si="5"/>
        <v>100</v>
      </c>
    </row>
    <row r="178" spans="1:8" ht="12.75">
      <c r="A178" s="14">
        <v>170</v>
      </c>
      <c r="B178" s="22" t="s">
        <v>107</v>
      </c>
      <c r="C178" s="22" t="s">
        <v>306</v>
      </c>
      <c r="D178" s="22">
        <v>244</v>
      </c>
      <c r="E178" s="15" t="s">
        <v>371</v>
      </c>
      <c r="F178" s="24">
        <v>886.8</v>
      </c>
      <c r="G178" s="24">
        <v>886.8</v>
      </c>
      <c r="H178" s="2">
        <f t="shared" si="5"/>
        <v>100</v>
      </c>
    </row>
    <row r="179" spans="1:8" ht="25.5">
      <c r="A179" s="7">
        <v>171</v>
      </c>
      <c r="B179" s="19" t="s">
        <v>25</v>
      </c>
      <c r="C179" s="19"/>
      <c r="D179" s="19"/>
      <c r="E179" s="20" t="s">
        <v>26</v>
      </c>
      <c r="F179" s="21">
        <f aca="true" t="shared" si="8" ref="F179:G182">F180</f>
        <v>127.2</v>
      </c>
      <c r="G179" s="21">
        <f t="shared" si="8"/>
        <v>127.2</v>
      </c>
      <c r="H179" s="4">
        <f t="shared" si="5"/>
        <v>100</v>
      </c>
    </row>
    <row r="180" spans="1:8" ht="38.25">
      <c r="A180" s="14">
        <v>172</v>
      </c>
      <c r="B180" s="22" t="s">
        <v>25</v>
      </c>
      <c r="C180" s="22" t="s">
        <v>156</v>
      </c>
      <c r="D180" s="19"/>
      <c r="E180" s="23" t="s">
        <v>372</v>
      </c>
      <c r="F180" s="24">
        <f t="shared" si="8"/>
        <v>127.2</v>
      </c>
      <c r="G180" s="24">
        <f t="shared" si="8"/>
        <v>127.2</v>
      </c>
      <c r="H180" s="2">
        <f t="shared" si="5"/>
        <v>100</v>
      </c>
    </row>
    <row r="181" spans="1:8" ht="28.5" customHeight="1">
      <c r="A181" s="7">
        <v>173</v>
      </c>
      <c r="B181" s="19" t="s">
        <v>25</v>
      </c>
      <c r="C181" s="19" t="s">
        <v>180</v>
      </c>
      <c r="D181" s="19"/>
      <c r="E181" s="20" t="s">
        <v>24</v>
      </c>
      <c r="F181" s="21">
        <f t="shared" si="8"/>
        <v>127.2</v>
      </c>
      <c r="G181" s="21">
        <f t="shared" si="8"/>
        <v>127.2</v>
      </c>
      <c r="H181" s="4">
        <f t="shared" si="5"/>
        <v>100</v>
      </c>
    </row>
    <row r="182" spans="1:8" ht="51">
      <c r="A182" s="14">
        <v>174</v>
      </c>
      <c r="B182" s="22" t="s">
        <v>25</v>
      </c>
      <c r="C182" s="22" t="s">
        <v>399</v>
      </c>
      <c r="D182" s="22"/>
      <c r="E182" s="23" t="s">
        <v>400</v>
      </c>
      <c r="F182" s="24">
        <f t="shared" si="8"/>
        <v>127.2</v>
      </c>
      <c r="G182" s="24">
        <f t="shared" si="8"/>
        <v>127.2</v>
      </c>
      <c r="H182" s="2">
        <f t="shared" si="5"/>
        <v>100</v>
      </c>
    </row>
    <row r="183" spans="1:8" ht="12.75">
      <c r="A183" s="14">
        <v>175</v>
      </c>
      <c r="B183" s="22" t="s">
        <v>25</v>
      </c>
      <c r="C183" s="22" t="s">
        <v>399</v>
      </c>
      <c r="D183" s="22">
        <v>244</v>
      </c>
      <c r="E183" s="15" t="s">
        <v>371</v>
      </c>
      <c r="F183" s="24">
        <v>127.2</v>
      </c>
      <c r="G183" s="24">
        <v>127.2</v>
      </c>
      <c r="H183" s="2">
        <f t="shared" si="5"/>
        <v>100</v>
      </c>
    </row>
    <row r="184" spans="1:8" ht="12.75">
      <c r="A184" s="7">
        <v>176</v>
      </c>
      <c r="B184" s="19" t="s">
        <v>110</v>
      </c>
      <c r="C184" s="19"/>
      <c r="D184" s="19"/>
      <c r="E184" s="19" t="s">
        <v>111</v>
      </c>
      <c r="F184" s="21">
        <f>F185+F193+F198+F205+F218</f>
        <v>99161.5</v>
      </c>
      <c r="G184" s="21">
        <f>G185+G193+G198+G205+G218</f>
        <v>93395.20000000001</v>
      </c>
      <c r="H184" s="4">
        <f t="shared" si="5"/>
        <v>94.18494072800434</v>
      </c>
    </row>
    <row r="185" spans="1:8" ht="12.75">
      <c r="A185" s="7">
        <v>177</v>
      </c>
      <c r="B185" s="19" t="s">
        <v>112</v>
      </c>
      <c r="C185" s="19"/>
      <c r="D185" s="19"/>
      <c r="E185" s="20" t="s">
        <v>113</v>
      </c>
      <c r="F185" s="21">
        <f>F186</f>
        <v>789.8</v>
      </c>
      <c r="G185" s="21">
        <f>G186</f>
        <v>437.7</v>
      </c>
      <c r="H185" s="4">
        <f t="shared" si="5"/>
        <v>55.41909344137756</v>
      </c>
    </row>
    <row r="186" spans="1:8" ht="38.25">
      <c r="A186" s="14">
        <v>178</v>
      </c>
      <c r="B186" s="22" t="s">
        <v>112</v>
      </c>
      <c r="C186" s="22" t="s">
        <v>156</v>
      </c>
      <c r="D186" s="19"/>
      <c r="E186" s="23" t="s">
        <v>372</v>
      </c>
      <c r="F186" s="24">
        <f>F187+F190</f>
        <v>789.8</v>
      </c>
      <c r="G186" s="24">
        <f>G187+G190</f>
        <v>437.7</v>
      </c>
      <c r="H186" s="2">
        <f t="shared" si="5"/>
        <v>55.41909344137756</v>
      </c>
    </row>
    <row r="187" spans="1:8" ht="42" customHeight="1">
      <c r="A187" s="7">
        <v>179</v>
      </c>
      <c r="B187" s="19" t="s">
        <v>112</v>
      </c>
      <c r="C187" s="19" t="s">
        <v>185</v>
      </c>
      <c r="D187" s="19"/>
      <c r="E187" s="20" t="s">
        <v>186</v>
      </c>
      <c r="F187" s="21">
        <f>F188</f>
        <v>437.7</v>
      </c>
      <c r="G187" s="21">
        <f>G188</f>
        <v>437.7</v>
      </c>
      <c r="H187" s="4">
        <f t="shared" si="5"/>
        <v>100</v>
      </c>
    </row>
    <row r="188" spans="1:8" ht="63.75">
      <c r="A188" s="14">
        <v>180</v>
      </c>
      <c r="B188" s="22" t="s">
        <v>112</v>
      </c>
      <c r="C188" s="22" t="s">
        <v>187</v>
      </c>
      <c r="D188" s="19"/>
      <c r="E188" s="23" t="s">
        <v>308</v>
      </c>
      <c r="F188" s="24">
        <f>F189</f>
        <v>437.7</v>
      </c>
      <c r="G188" s="24">
        <f>G189</f>
        <v>437.7</v>
      </c>
      <c r="H188" s="2">
        <f t="shared" si="5"/>
        <v>100</v>
      </c>
    </row>
    <row r="189" spans="1:8" ht="12.75">
      <c r="A189" s="14">
        <v>181</v>
      </c>
      <c r="B189" s="22" t="s">
        <v>112</v>
      </c>
      <c r="C189" s="22" t="s">
        <v>187</v>
      </c>
      <c r="D189" s="22">
        <v>350</v>
      </c>
      <c r="E189" s="27" t="s">
        <v>268</v>
      </c>
      <c r="F189" s="24">
        <v>437.7</v>
      </c>
      <c r="G189" s="24">
        <v>437.7</v>
      </c>
      <c r="H189" s="2">
        <f t="shared" si="5"/>
        <v>100</v>
      </c>
    </row>
    <row r="190" spans="1:8" ht="38.25">
      <c r="A190" s="7">
        <v>182</v>
      </c>
      <c r="B190" s="19" t="s">
        <v>112</v>
      </c>
      <c r="C190" s="19" t="s">
        <v>190</v>
      </c>
      <c r="D190" s="19"/>
      <c r="E190" s="28" t="s">
        <v>191</v>
      </c>
      <c r="F190" s="21">
        <f>F191</f>
        <v>352.1</v>
      </c>
      <c r="G190" s="21">
        <f>G191</f>
        <v>0</v>
      </c>
      <c r="H190" s="4">
        <f aca="true" t="shared" si="9" ref="H190:H244">G190/F190*100</f>
        <v>0</v>
      </c>
    </row>
    <row r="191" spans="1:8" ht="51">
      <c r="A191" s="14">
        <v>183</v>
      </c>
      <c r="B191" s="22" t="s">
        <v>112</v>
      </c>
      <c r="C191" s="22" t="s">
        <v>192</v>
      </c>
      <c r="D191" s="22"/>
      <c r="E191" s="23" t="s">
        <v>309</v>
      </c>
      <c r="F191" s="24">
        <f>F192</f>
        <v>352.1</v>
      </c>
      <c r="G191" s="24">
        <f>G192</f>
        <v>0</v>
      </c>
      <c r="H191" s="2">
        <f t="shared" si="9"/>
        <v>0</v>
      </c>
    </row>
    <row r="192" spans="1:8" ht="12.75">
      <c r="A192" s="14">
        <v>184</v>
      </c>
      <c r="B192" s="22" t="s">
        <v>112</v>
      </c>
      <c r="C192" s="22" t="s">
        <v>192</v>
      </c>
      <c r="D192" s="22">
        <v>244</v>
      </c>
      <c r="E192" s="15" t="s">
        <v>371</v>
      </c>
      <c r="F192" s="24">
        <v>352.1</v>
      </c>
      <c r="G192" s="24">
        <v>0</v>
      </c>
      <c r="H192" s="2">
        <f t="shared" si="9"/>
        <v>0</v>
      </c>
    </row>
    <row r="193" spans="1:8" ht="12.75">
      <c r="A193" s="7">
        <v>185</v>
      </c>
      <c r="B193" s="19" t="s">
        <v>401</v>
      </c>
      <c r="C193" s="19"/>
      <c r="D193" s="19"/>
      <c r="E193" s="13" t="s">
        <v>402</v>
      </c>
      <c r="F193" s="21">
        <f aca="true" t="shared" si="10" ref="F193:G196">F194</f>
        <v>4108.2</v>
      </c>
      <c r="G193" s="21">
        <f t="shared" si="10"/>
        <v>4108.2</v>
      </c>
      <c r="H193" s="4">
        <f t="shared" si="9"/>
        <v>100</v>
      </c>
    </row>
    <row r="194" spans="1:8" ht="38.25">
      <c r="A194" s="14">
        <v>186</v>
      </c>
      <c r="B194" s="22" t="s">
        <v>401</v>
      </c>
      <c r="C194" s="22" t="s">
        <v>156</v>
      </c>
      <c r="D194" s="22"/>
      <c r="E194" s="23" t="s">
        <v>372</v>
      </c>
      <c r="F194" s="24">
        <f t="shared" si="10"/>
        <v>4108.2</v>
      </c>
      <c r="G194" s="24">
        <f t="shared" si="10"/>
        <v>4108.2</v>
      </c>
      <c r="H194" s="2">
        <f t="shared" si="9"/>
        <v>100</v>
      </c>
    </row>
    <row r="195" spans="1:8" ht="38.25">
      <c r="A195" s="7">
        <v>187</v>
      </c>
      <c r="B195" s="19" t="s">
        <v>401</v>
      </c>
      <c r="C195" s="19" t="s">
        <v>193</v>
      </c>
      <c r="D195" s="19"/>
      <c r="E195" s="13" t="s">
        <v>403</v>
      </c>
      <c r="F195" s="21">
        <f t="shared" si="10"/>
        <v>4108.2</v>
      </c>
      <c r="G195" s="21">
        <f t="shared" si="10"/>
        <v>4108.2</v>
      </c>
      <c r="H195" s="4">
        <f t="shared" si="9"/>
        <v>100</v>
      </c>
    </row>
    <row r="196" spans="1:8" ht="18" customHeight="1">
      <c r="A196" s="14">
        <v>188</v>
      </c>
      <c r="B196" s="22" t="s">
        <v>401</v>
      </c>
      <c r="C196" s="22" t="s">
        <v>404</v>
      </c>
      <c r="D196" s="22"/>
      <c r="E196" s="15" t="s">
        <v>405</v>
      </c>
      <c r="F196" s="24">
        <f t="shared" si="10"/>
        <v>4108.2</v>
      </c>
      <c r="G196" s="24">
        <f t="shared" si="10"/>
        <v>4108.2</v>
      </c>
      <c r="H196" s="2">
        <f t="shared" si="9"/>
        <v>100</v>
      </c>
    </row>
    <row r="197" spans="1:8" ht="12.75">
      <c r="A197" s="14">
        <v>189</v>
      </c>
      <c r="B197" s="22" t="s">
        <v>401</v>
      </c>
      <c r="C197" s="22" t="s">
        <v>404</v>
      </c>
      <c r="D197" s="22">
        <v>540</v>
      </c>
      <c r="E197" s="15" t="s">
        <v>109</v>
      </c>
      <c r="F197" s="24">
        <v>4108.2</v>
      </c>
      <c r="G197" s="24">
        <v>4108.2</v>
      </c>
      <c r="H197" s="2">
        <f t="shared" si="9"/>
        <v>100</v>
      </c>
    </row>
    <row r="198" spans="1:8" ht="12.75">
      <c r="A198" s="7">
        <v>190</v>
      </c>
      <c r="B198" s="19" t="s">
        <v>114</v>
      </c>
      <c r="C198" s="19"/>
      <c r="D198" s="19"/>
      <c r="E198" s="20" t="s">
        <v>115</v>
      </c>
      <c r="F198" s="21">
        <f>F199</f>
        <v>11184.2</v>
      </c>
      <c r="G198" s="21">
        <f>G199</f>
        <v>10923.1</v>
      </c>
      <c r="H198" s="4">
        <f t="shared" si="9"/>
        <v>97.66545662631212</v>
      </c>
    </row>
    <row r="199" spans="1:8" ht="38.25">
      <c r="A199" s="14">
        <v>191</v>
      </c>
      <c r="B199" s="22" t="s">
        <v>114</v>
      </c>
      <c r="C199" s="22" t="s">
        <v>156</v>
      </c>
      <c r="D199" s="19"/>
      <c r="E199" s="23" t="s">
        <v>372</v>
      </c>
      <c r="F199" s="24">
        <f>F200</f>
        <v>11184.2</v>
      </c>
      <c r="G199" s="24">
        <f>G200</f>
        <v>10923.1</v>
      </c>
      <c r="H199" s="2">
        <f t="shared" si="9"/>
        <v>97.66545662631212</v>
      </c>
    </row>
    <row r="200" spans="1:8" ht="27" customHeight="1">
      <c r="A200" s="7">
        <v>192</v>
      </c>
      <c r="B200" s="19" t="s">
        <v>114</v>
      </c>
      <c r="C200" s="19" t="s">
        <v>194</v>
      </c>
      <c r="D200" s="19"/>
      <c r="E200" s="20" t="s">
        <v>29</v>
      </c>
      <c r="F200" s="21">
        <f>F201+F203</f>
        <v>11184.2</v>
      </c>
      <c r="G200" s="21">
        <f>G201+G203</f>
        <v>10923.1</v>
      </c>
      <c r="H200" s="4">
        <f t="shared" si="9"/>
        <v>97.66545662631212</v>
      </c>
    </row>
    <row r="201" spans="1:8" ht="38.25">
      <c r="A201" s="14">
        <v>193</v>
      </c>
      <c r="B201" s="22" t="s">
        <v>406</v>
      </c>
      <c r="C201" s="22" t="s">
        <v>407</v>
      </c>
      <c r="D201" s="22"/>
      <c r="E201" s="23" t="s">
        <v>408</v>
      </c>
      <c r="F201" s="24">
        <f>F202</f>
        <v>5898</v>
      </c>
      <c r="G201" s="24">
        <f>G202</f>
        <v>5898</v>
      </c>
      <c r="H201" s="2">
        <f t="shared" si="9"/>
        <v>100</v>
      </c>
    </row>
    <row r="202" spans="1:8" ht="12.75">
      <c r="A202" s="14">
        <v>194</v>
      </c>
      <c r="B202" s="22" t="s">
        <v>114</v>
      </c>
      <c r="C202" s="22" t="s">
        <v>407</v>
      </c>
      <c r="D202" s="22">
        <v>244</v>
      </c>
      <c r="E202" s="15" t="s">
        <v>371</v>
      </c>
      <c r="F202" s="24">
        <v>5898</v>
      </c>
      <c r="G202" s="24">
        <v>5898</v>
      </c>
      <c r="H202" s="2">
        <f t="shared" si="9"/>
        <v>100</v>
      </c>
    </row>
    <row r="203" spans="1:8" ht="25.5">
      <c r="A203" s="14">
        <v>195</v>
      </c>
      <c r="B203" s="22" t="s">
        <v>114</v>
      </c>
      <c r="C203" s="22" t="s">
        <v>409</v>
      </c>
      <c r="D203" s="22"/>
      <c r="E203" s="23" t="s">
        <v>410</v>
      </c>
      <c r="F203" s="24">
        <f>F204</f>
        <v>5286.2</v>
      </c>
      <c r="G203" s="24">
        <f>G204</f>
        <v>5025.1</v>
      </c>
      <c r="H203" s="2">
        <f t="shared" si="9"/>
        <v>95.06072414967275</v>
      </c>
    </row>
    <row r="204" spans="1:8" ht="51">
      <c r="A204" s="14">
        <v>196</v>
      </c>
      <c r="B204" s="22" t="s">
        <v>114</v>
      </c>
      <c r="C204" s="22" t="s">
        <v>409</v>
      </c>
      <c r="D204" s="22">
        <v>811</v>
      </c>
      <c r="E204" s="27" t="s">
        <v>315</v>
      </c>
      <c r="F204" s="24">
        <v>5286.2</v>
      </c>
      <c r="G204" s="24">
        <v>5025.1</v>
      </c>
      <c r="H204" s="2">
        <f t="shared" si="9"/>
        <v>95.06072414967275</v>
      </c>
    </row>
    <row r="205" spans="1:8" ht="12.75">
      <c r="A205" s="7">
        <v>197</v>
      </c>
      <c r="B205" s="19" t="s">
        <v>116</v>
      </c>
      <c r="C205" s="19"/>
      <c r="D205" s="19"/>
      <c r="E205" s="20" t="s">
        <v>117</v>
      </c>
      <c r="F205" s="21">
        <f>F206</f>
        <v>77550</v>
      </c>
      <c r="G205" s="21">
        <f>G206</f>
        <v>76253.1</v>
      </c>
      <c r="H205" s="4">
        <f t="shared" si="9"/>
        <v>98.3276595744681</v>
      </c>
    </row>
    <row r="206" spans="1:8" ht="38.25">
      <c r="A206" s="14">
        <v>198</v>
      </c>
      <c r="B206" s="22" t="s">
        <v>116</v>
      </c>
      <c r="C206" s="22" t="s">
        <v>156</v>
      </c>
      <c r="D206" s="19"/>
      <c r="E206" s="23" t="s">
        <v>372</v>
      </c>
      <c r="F206" s="24">
        <f>F207</f>
        <v>77550</v>
      </c>
      <c r="G206" s="24">
        <f>G207</f>
        <v>76253.1</v>
      </c>
      <c r="H206" s="2">
        <f t="shared" si="9"/>
        <v>98.3276595744681</v>
      </c>
    </row>
    <row r="207" spans="1:8" ht="27.75" customHeight="1">
      <c r="A207" s="7">
        <v>199</v>
      </c>
      <c r="B207" s="19" t="s">
        <v>116</v>
      </c>
      <c r="C207" s="19" t="s">
        <v>194</v>
      </c>
      <c r="D207" s="19"/>
      <c r="E207" s="20" t="s">
        <v>29</v>
      </c>
      <c r="F207" s="21">
        <f>F208+F210+F212+F214+F216</f>
        <v>77550</v>
      </c>
      <c r="G207" s="21">
        <f>G208+G210+G212+G214+G216</f>
        <v>76253.1</v>
      </c>
      <c r="H207" s="4">
        <f t="shared" si="9"/>
        <v>98.3276595744681</v>
      </c>
    </row>
    <row r="208" spans="1:8" ht="42" customHeight="1">
      <c r="A208" s="14">
        <v>200</v>
      </c>
      <c r="B208" s="22" t="s">
        <v>116</v>
      </c>
      <c r="C208" s="22" t="s">
        <v>195</v>
      </c>
      <c r="D208" s="19"/>
      <c r="E208" s="23" t="s">
        <v>30</v>
      </c>
      <c r="F208" s="24">
        <f>F209</f>
        <v>1983.1</v>
      </c>
      <c r="G208" s="24">
        <f>G209</f>
        <v>686.2</v>
      </c>
      <c r="H208" s="2">
        <f t="shared" si="9"/>
        <v>34.60239019716605</v>
      </c>
    </row>
    <row r="209" spans="1:8" ht="12.75">
      <c r="A209" s="14">
        <v>201</v>
      </c>
      <c r="B209" s="22" t="s">
        <v>116</v>
      </c>
      <c r="C209" s="22" t="s">
        <v>195</v>
      </c>
      <c r="D209" s="22">
        <v>244</v>
      </c>
      <c r="E209" s="15" t="s">
        <v>371</v>
      </c>
      <c r="F209" s="24">
        <v>1983.1</v>
      </c>
      <c r="G209" s="24">
        <v>686.2</v>
      </c>
      <c r="H209" s="2">
        <f t="shared" si="9"/>
        <v>34.60239019716605</v>
      </c>
    </row>
    <row r="210" spans="1:8" ht="25.5">
      <c r="A210" s="14">
        <v>202</v>
      </c>
      <c r="B210" s="22" t="s">
        <v>411</v>
      </c>
      <c r="C210" s="22" t="s">
        <v>412</v>
      </c>
      <c r="D210" s="22"/>
      <c r="E210" s="15" t="s">
        <v>413</v>
      </c>
      <c r="F210" s="24">
        <f>F211</f>
        <v>200</v>
      </c>
      <c r="G210" s="24">
        <f>G211</f>
        <v>200</v>
      </c>
      <c r="H210" s="2">
        <f t="shared" si="9"/>
        <v>100</v>
      </c>
    </row>
    <row r="211" spans="1:8" ht="12.75">
      <c r="A211" s="14">
        <v>203</v>
      </c>
      <c r="B211" s="22" t="s">
        <v>411</v>
      </c>
      <c r="C211" s="22" t="s">
        <v>412</v>
      </c>
      <c r="D211" s="22">
        <v>244</v>
      </c>
      <c r="E211" s="15" t="s">
        <v>371</v>
      </c>
      <c r="F211" s="24">
        <v>200</v>
      </c>
      <c r="G211" s="24">
        <v>200</v>
      </c>
      <c r="H211" s="2">
        <f t="shared" si="9"/>
        <v>100</v>
      </c>
    </row>
    <row r="212" spans="1:8" ht="42" customHeight="1">
      <c r="A212" s="14">
        <v>204</v>
      </c>
      <c r="B212" s="22" t="s">
        <v>116</v>
      </c>
      <c r="C212" s="22" t="s">
        <v>196</v>
      </c>
      <c r="D212" s="22"/>
      <c r="E212" s="23" t="s">
        <v>31</v>
      </c>
      <c r="F212" s="24">
        <f>F213</f>
        <v>462.8</v>
      </c>
      <c r="G212" s="24">
        <f>G213</f>
        <v>462.8</v>
      </c>
      <c r="H212" s="2">
        <f t="shared" si="9"/>
        <v>100</v>
      </c>
    </row>
    <row r="213" spans="1:8" ht="12.75">
      <c r="A213" s="14">
        <v>205</v>
      </c>
      <c r="B213" s="22" t="s">
        <v>116</v>
      </c>
      <c r="C213" s="22" t="s">
        <v>196</v>
      </c>
      <c r="D213" s="22">
        <v>540</v>
      </c>
      <c r="E213" s="23" t="s">
        <v>109</v>
      </c>
      <c r="F213" s="24">
        <v>462.8</v>
      </c>
      <c r="G213" s="24">
        <v>462.8</v>
      </c>
      <c r="H213" s="2">
        <f t="shared" si="9"/>
        <v>100</v>
      </c>
    </row>
    <row r="214" spans="1:8" ht="25.5">
      <c r="A214" s="14">
        <v>206</v>
      </c>
      <c r="B214" s="22" t="s">
        <v>116</v>
      </c>
      <c r="C214" s="22" t="s">
        <v>310</v>
      </c>
      <c r="D214" s="22"/>
      <c r="E214" s="23" t="s">
        <v>311</v>
      </c>
      <c r="F214" s="24">
        <f>F215</f>
        <v>72900</v>
      </c>
      <c r="G214" s="24">
        <f>G215</f>
        <v>72900</v>
      </c>
      <c r="H214" s="2">
        <f t="shared" si="9"/>
        <v>100</v>
      </c>
    </row>
    <row r="215" spans="1:8" ht="12.75">
      <c r="A215" s="14">
        <v>207</v>
      </c>
      <c r="B215" s="22" t="s">
        <v>116</v>
      </c>
      <c r="C215" s="22" t="s">
        <v>310</v>
      </c>
      <c r="D215" s="22">
        <v>540</v>
      </c>
      <c r="E215" s="23" t="s">
        <v>109</v>
      </c>
      <c r="F215" s="24">
        <v>72900</v>
      </c>
      <c r="G215" s="24">
        <v>72900</v>
      </c>
      <c r="H215" s="2">
        <f t="shared" si="9"/>
        <v>100</v>
      </c>
    </row>
    <row r="216" spans="1:8" ht="12.75">
      <c r="A216" s="14">
        <v>208</v>
      </c>
      <c r="B216" s="22" t="s">
        <v>116</v>
      </c>
      <c r="C216" s="22" t="s">
        <v>414</v>
      </c>
      <c r="D216" s="22"/>
      <c r="E216" s="23" t="s">
        <v>415</v>
      </c>
      <c r="F216" s="24">
        <f>F217</f>
        <v>2004.1</v>
      </c>
      <c r="G216" s="24">
        <f>G217</f>
        <v>2004.1</v>
      </c>
      <c r="H216" s="2">
        <f t="shared" si="9"/>
        <v>100</v>
      </c>
    </row>
    <row r="217" spans="1:8" ht="12.75">
      <c r="A217" s="14">
        <v>209</v>
      </c>
      <c r="B217" s="22" t="s">
        <v>116</v>
      </c>
      <c r="C217" s="22" t="s">
        <v>414</v>
      </c>
      <c r="D217" s="22">
        <v>540</v>
      </c>
      <c r="E217" s="23" t="s">
        <v>109</v>
      </c>
      <c r="F217" s="24">
        <v>2004.1</v>
      </c>
      <c r="G217" s="24">
        <v>2004.1</v>
      </c>
      <c r="H217" s="2">
        <f t="shared" si="9"/>
        <v>100</v>
      </c>
    </row>
    <row r="218" spans="1:8" ht="15.75" customHeight="1">
      <c r="A218" s="7">
        <v>210</v>
      </c>
      <c r="B218" s="19" t="s">
        <v>118</v>
      </c>
      <c r="C218" s="19"/>
      <c r="D218" s="19"/>
      <c r="E218" s="20" t="s">
        <v>119</v>
      </c>
      <c r="F218" s="21">
        <f>F219</f>
        <v>5529.3</v>
      </c>
      <c r="G218" s="61">
        <f>G219</f>
        <v>1673.1000000000001</v>
      </c>
      <c r="H218" s="4">
        <f t="shared" si="9"/>
        <v>30.258803103466985</v>
      </c>
    </row>
    <row r="219" spans="1:8" ht="38.25">
      <c r="A219" s="14">
        <v>211</v>
      </c>
      <c r="B219" s="22" t="s">
        <v>118</v>
      </c>
      <c r="C219" s="22" t="s">
        <v>156</v>
      </c>
      <c r="D219" s="19"/>
      <c r="E219" s="23" t="s">
        <v>372</v>
      </c>
      <c r="F219" s="24">
        <f>F220+F227</f>
        <v>5529.3</v>
      </c>
      <c r="G219" s="24">
        <f>G220+G227</f>
        <v>1673.1000000000001</v>
      </c>
      <c r="H219" s="2">
        <f t="shared" si="9"/>
        <v>30.258803103466985</v>
      </c>
    </row>
    <row r="220" spans="1:8" ht="38.25">
      <c r="A220" s="7">
        <v>212</v>
      </c>
      <c r="B220" s="19" t="s">
        <v>118</v>
      </c>
      <c r="C220" s="19" t="s">
        <v>188</v>
      </c>
      <c r="D220" s="19"/>
      <c r="E220" s="20" t="s">
        <v>27</v>
      </c>
      <c r="F220" s="21">
        <f>F221+F223+F225</f>
        <v>695.7</v>
      </c>
      <c r="G220" s="21">
        <f>G221+G223+G225</f>
        <v>695.6</v>
      </c>
      <c r="H220" s="4">
        <f t="shared" si="9"/>
        <v>99.98562598821331</v>
      </c>
    </row>
    <row r="221" spans="1:8" ht="38.25">
      <c r="A221" s="14">
        <v>213</v>
      </c>
      <c r="B221" s="22" t="s">
        <v>118</v>
      </c>
      <c r="C221" s="22" t="s">
        <v>312</v>
      </c>
      <c r="D221" s="22"/>
      <c r="E221" s="23" t="s">
        <v>313</v>
      </c>
      <c r="F221" s="24">
        <f>F222</f>
        <v>55</v>
      </c>
      <c r="G221" s="24">
        <f>G222</f>
        <v>55</v>
      </c>
      <c r="H221" s="2">
        <f t="shared" si="9"/>
        <v>100</v>
      </c>
    </row>
    <row r="222" spans="1:8" ht="89.25" customHeight="1">
      <c r="A222" s="14">
        <v>214</v>
      </c>
      <c r="B222" s="22" t="s">
        <v>118</v>
      </c>
      <c r="C222" s="22" t="s">
        <v>312</v>
      </c>
      <c r="D222" s="22">
        <v>633</v>
      </c>
      <c r="E222" s="23" t="s">
        <v>314</v>
      </c>
      <c r="F222" s="24">
        <v>55</v>
      </c>
      <c r="G222" s="24">
        <v>55</v>
      </c>
      <c r="H222" s="2">
        <f t="shared" si="9"/>
        <v>100</v>
      </c>
    </row>
    <row r="223" spans="1:8" ht="26.25" customHeight="1">
      <c r="A223" s="14">
        <v>215</v>
      </c>
      <c r="B223" s="22" t="s">
        <v>118</v>
      </c>
      <c r="C223" s="22" t="s">
        <v>189</v>
      </c>
      <c r="D223" s="22"/>
      <c r="E223" s="23" t="s">
        <v>416</v>
      </c>
      <c r="F223" s="24">
        <f>F224</f>
        <v>520.7</v>
      </c>
      <c r="G223" s="24">
        <f>G224</f>
        <v>520.6</v>
      </c>
      <c r="H223" s="2">
        <f t="shared" si="9"/>
        <v>99.98079508354138</v>
      </c>
    </row>
    <row r="224" spans="1:8" ht="51">
      <c r="A224" s="14">
        <v>216</v>
      </c>
      <c r="B224" s="22" t="s">
        <v>118</v>
      </c>
      <c r="C224" s="22" t="s">
        <v>189</v>
      </c>
      <c r="D224" s="22">
        <v>811</v>
      </c>
      <c r="E224" s="27" t="s">
        <v>315</v>
      </c>
      <c r="F224" s="24">
        <v>520.7</v>
      </c>
      <c r="G224" s="63">
        <v>520.6</v>
      </c>
      <c r="H224" s="2">
        <f t="shared" si="9"/>
        <v>99.98079508354138</v>
      </c>
    </row>
    <row r="225" spans="1:8" ht="25.5">
      <c r="A225" s="14">
        <v>217</v>
      </c>
      <c r="B225" s="22" t="s">
        <v>118</v>
      </c>
      <c r="C225" s="22" t="s">
        <v>316</v>
      </c>
      <c r="D225" s="22"/>
      <c r="E225" s="23" t="s">
        <v>317</v>
      </c>
      <c r="F225" s="24">
        <f>F226</f>
        <v>120</v>
      </c>
      <c r="G225" s="63">
        <f>G226</f>
        <v>120</v>
      </c>
      <c r="H225" s="2">
        <f t="shared" si="9"/>
        <v>100</v>
      </c>
    </row>
    <row r="226" spans="1:8" ht="12.75">
      <c r="A226" s="14">
        <v>218</v>
      </c>
      <c r="B226" s="22" t="s">
        <v>118</v>
      </c>
      <c r="C226" s="22" t="s">
        <v>316</v>
      </c>
      <c r="D226" s="22">
        <v>244</v>
      </c>
      <c r="E226" s="15" t="s">
        <v>371</v>
      </c>
      <c r="F226" s="24">
        <v>120</v>
      </c>
      <c r="G226" s="63">
        <v>120</v>
      </c>
      <c r="H226" s="2">
        <f t="shared" si="9"/>
        <v>100</v>
      </c>
    </row>
    <row r="227" spans="1:8" ht="38.25">
      <c r="A227" s="7">
        <v>219</v>
      </c>
      <c r="B227" s="19" t="s">
        <v>118</v>
      </c>
      <c r="C227" s="19" t="s">
        <v>167</v>
      </c>
      <c r="D227" s="19"/>
      <c r="E227" s="20" t="s">
        <v>22</v>
      </c>
      <c r="F227" s="21">
        <f>F228+F230+F232</f>
        <v>4833.6</v>
      </c>
      <c r="G227" s="61">
        <f>G228+G230+G232</f>
        <v>977.5000000000001</v>
      </c>
      <c r="H227" s="4">
        <f t="shared" si="9"/>
        <v>20.223022178086726</v>
      </c>
    </row>
    <row r="228" spans="1:8" ht="38.25">
      <c r="A228" s="14">
        <v>220</v>
      </c>
      <c r="B228" s="22" t="s">
        <v>118</v>
      </c>
      <c r="C228" s="22" t="s">
        <v>197</v>
      </c>
      <c r="D228" s="22"/>
      <c r="E228" s="23" t="s">
        <v>198</v>
      </c>
      <c r="F228" s="24">
        <f>F229</f>
        <v>366</v>
      </c>
      <c r="G228" s="63">
        <f>G229</f>
        <v>361.1</v>
      </c>
      <c r="H228" s="2">
        <f t="shared" si="9"/>
        <v>98.66120218579235</v>
      </c>
    </row>
    <row r="229" spans="1:8" ht="12.75">
      <c r="A229" s="14">
        <v>221</v>
      </c>
      <c r="B229" s="22" t="s">
        <v>118</v>
      </c>
      <c r="C229" s="22" t="s">
        <v>197</v>
      </c>
      <c r="D229" s="22">
        <v>244</v>
      </c>
      <c r="E229" s="15" t="s">
        <v>371</v>
      </c>
      <c r="F229" s="24">
        <v>366</v>
      </c>
      <c r="G229" s="63">
        <v>361.1</v>
      </c>
      <c r="H229" s="2">
        <f t="shared" si="9"/>
        <v>98.66120218579235</v>
      </c>
    </row>
    <row r="230" spans="1:8" ht="90" customHeight="1">
      <c r="A230" s="14">
        <v>222</v>
      </c>
      <c r="B230" s="22" t="s">
        <v>118</v>
      </c>
      <c r="C230" s="22" t="s">
        <v>417</v>
      </c>
      <c r="D230" s="22"/>
      <c r="E230" s="15" t="s">
        <v>418</v>
      </c>
      <c r="F230" s="24">
        <f>F231</f>
        <v>4376.1</v>
      </c>
      <c r="G230" s="63">
        <f>G231</f>
        <v>528.7</v>
      </c>
      <c r="H230" s="2">
        <f t="shared" si="9"/>
        <v>12.081533785791002</v>
      </c>
    </row>
    <row r="231" spans="1:8" ht="12.75">
      <c r="A231" s="14">
        <v>223</v>
      </c>
      <c r="B231" s="22" t="s">
        <v>118</v>
      </c>
      <c r="C231" s="22" t="s">
        <v>417</v>
      </c>
      <c r="D231" s="22">
        <v>540</v>
      </c>
      <c r="E231" s="23" t="s">
        <v>33</v>
      </c>
      <c r="F231" s="24">
        <v>4376.1</v>
      </c>
      <c r="G231" s="24">
        <v>528.7</v>
      </c>
      <c r="H231" s="2">
        <f t="shared" si="9"/>
        <v>12.081533785791002</v>
      </c>
    </row>
    <row r="232" spans="1:8" ht="38.25">
      <c r="A232" s="14">
        <v>224</v>
      </c>
      <c r="B232" s="22" t="s">
        <v>118</v>
      </c>
      <c r="C232" s="22" t="s">
        <v>419</v>
      </c>
      <c r="D232" s="22"/>
      <c r="E232" s="23" t="s">
        <v>420</v>
      </c>
      <c r="F232" s="24">
        <f>F233</f>
        <v>91.5</v>
      </c>
      <c r="G232" s="24">
        <f>G233</f>
        <v>87.7</v>
      </c>
      <c r="H232" s="2">
        <f t="shared" si="9"/>
        <v>95.84699453551913</v>
      </c>
    </row>
    <row r="233" spans="1:8" ht="12.75">
      <c r="A233" s="14">
        <v>225</v>
      </c>
      <c r="B233" s="22" t="s">
        <v>118</v>
      </c>
      <c r="C233" s="22" t="s">
        <v>419</v>
      </c>
      <c r="D233" s="22">
        <v>540</v>
      </c>
      <c r="E233" s="23" t="s">
        <v>109</v>
      </c>
      <c r="F233" s="24">
        <v>91.5</v>
      </c>
      <c r="G233" s="24">
        <v>87.7</v>
      </c>
      <c r="H233" s="2">
        <f t="shared" si="9"/>
        <v>95.84699453551913</v>
      </c>
    </row>
    <row r="234" spans="1:8" ht="12.75">
      <c r="A234" s="7">
        <v>226</v>
      </c>
      <c r="B234" s="19" t="s">
        <v>120</v>
      </c>
      <c r="C234" s="19"/>
      <c r="D234" s="19"/>
      <c r="E234" s="19" t="s">
        <v>121</v>
      </c>
      <c r="F234" s="21">
        <f>F235+F243+F270</f>
        <v>76576.7</v>
      </c>
      <c r="G234" s="21">
        <f>G235+G243+G270</f>
        <v>17289.8</v>
      </c>
      <c r="H234" s="4">
        <f t="shared" si="9"/>
        <v>22.578408314800715</v>
      </c>
    </row>
    <row r="235" spans="1:8" ht="12.75">
      <c r="A235" s="7">
        <v>227</v>
      </c>
      <c r="B235" s="19" t="s">
        <v>50</v>
      </c>
      <c r="C235" s="19"/>
      <c r="D235" s="19"/>
      <c r="E235" s="20" t="s">
        <v>51</v>
      </c>
      <c r="F235" s="21">
        <f>F236+F240</f>
        <v>4193</v>
      </c>
      <c r="G235" s="21">
        <f>G236+G240</f>
        <v>4193</v>
      </c>
      <c r="H235" s="4">
        <f t="shared" si="9"/>
        <v>100</v>
      </c>
    </row>
    <row r="236" spans="1:8" ht="38.25">
      <c r="A236" s="14">
        <v>228</v>
      </c>
      <c r="B236" s="22" t="s">
        <v>50</v>
      </c>
      <c r="C236" s="22" t="s">
        <v>156</v>
      </c>
      <c r="D236" s="19"/>
      <c r="E236" s="23" t="s">
        <v>372</v>
      </c>
      <c r="F236" s="24">
        <f aca="true" t="shared" si="11" ref="F236:G238">F237</f>
        <v>3925.4</v>
      </c>
      <c r="G236" s="24">
        <f t="shared" si="11"/>
        <v>3925.4</v>
      </c>
      <c r="H236" s="2">
        <f t="shared" si="9"/>
        <v>100</v>
      </c>
    </row>
    <row r="237" spans="1:8" ht="25.5">
      <c r="A237" s="7">
        <v>229</v>
      </c>
      <c r="B237" s="19" t="s">
        <v>50</v>
      </c>
      <c r="C237" s="19" t="s">
        <v>199</v>
      </c>
      <c r="D237" s="19"/>
      <c r="E237" s="20" t="s">
        <v>32</v>
      </c>
      <c r="F237" s="21">
        <f t="shared" si="11"/>
        <v>3925.4</v>
      </c>
      <c r="G237" s="21">
        <f t="shared" si="11"/>
        <v>3925.4</v>
      </c>
      <c r="H237" s="4">
        <f t="shared" si="9"/>
        <v>100</v>
      </c>
    </row>
    <row r="238" spans="1:8" ht="25.5">
      <c r="A238" s="14">
        <v>230</v>
      </c>
      <c r="B238" s="22" t="s">
        <v>50</v>
      </c>
      <c r="C238" s="22" t="s">
        <v>200</v>
      </c>
      <c r="D238" s="22"/>
      <c r="E238" s="23" t="s">
        <v>201</v>
      </c>
      <c r="F238" s="24">
        <f t="shared" si="11"/>
        <v>3925.4</v>
      </c>
      <c r="G238" s="24">
        <f t="shared" si="11"/>
        <v>3925.4</v>
      </c>
      <c r="H238" s="2">
        <f t="shared" si="9"/>
        <v>100</v>
      </c>
    </row>
    <row r="239" spans="1:8" ht="12.75">
      <c r="A239" s="14">
        <v>231</v>
      </c>
      <c r="B239" s="22" t="s">
        <v>50</v>
      </c>
      <c r="C239" s="22" t="s">
        <v>200</v>
      </c>
      <c r="D239" s="22">
        <v>540</v>
      </c>
      <c r="E239" s="23" t="s">
        <v>33</v>
      </c>
      <c r="F239" s="24">
        <v>3925.4</v>
      </c>
      <c r="G239" s="24">
        <v>3925.4</v>
      </c>
      <c r="H239" s="2">
        <f t="shared" si="9"/>
        <v>100</v>
      </c>
    </row>
    <row r="240" spans="1:8" ht="12.75">
      <c r="A240" s="7">
        <v>232</v>
      </c>
      <c r="B240" s="19" t="s">
        <v>50</v>
      </c>
      <c r="C240" s="19" t="s">
        <v>149</v>
      </c>
      <c r="D240" s="19"/>
      <c r="E240" s="20" t="s">
        <v>148</v>
      </c>
      <c r="F240" s="21">
        <f>F241</f>
        <v>267.6</v>
      </c>
      <c r="G240" s="21">
        <f>G241</f>
        <v>267.6</v>
      </c>
      <c r="H240" s="4">
        <f t="shared" si="9"/>
        <v>100</v>
      </c>
    </row>
    <row r="241" spans="1:8" ht="51.75" customHeight="1">
      <c r="A241" s="14">
        <v>233</v>
      </c>
      <c r="B241" s="22" t="s">
        <v>50</v>
      </c>
      <c r="C241" s="22" t="s">
        <v>421</v>
      </c>
      <c r="D241" s="22"/>
      <c r="E241" s="23" t="s">
        <v>422</v>
      </c>
      <c r="F241" s="24">
        <f>F242</f>
        <v>267.6</v>
      </c>
      <c r="G241" s="24">
        <f>G242</f>
        <v>267.6</v>
      </c>
      <c r="H241" s="2">
        <f t="shared" si="9"/>
        <v>100</v>
      </c>
    </row>
    <row r="242" spans="1:8" ht="12.75">
      <c r="A242" s="14">
        <v>234</v>
      </c>
      <c r="B242" s="22" t="s">
        <v>50</v>
      </c>
      <c r="C242" s="22" t="s">
        <v>421</v>
      </c>
      <c r="D242" s="22">
        <v>540</v>
      </c>
      <c r="E242" s="23" t="s">
        <v>33</v>
      </c>
      <c r="F242" s="24">
        <v>267.6</v>
      </c>
      <c r="G242" s="24">
        <v>267.6</v>
      </c>
      <c r="H242" s="2">
        <f t="shared" si="9"/>
        <v>100</v>
      </c>
    </row>
    <row r="243" spans="1:8" ht="12.75">
      <c r="A243" s="7">
        <v>235</v>
      </c>
      <c r="B243" s="19" t="s">
        <v>122</v>
      </c>
      <c r="C243" s="19"/>
      <c r="D243" s="19"/>
      <c r="E243" s="20" t="s">
        <v>123</v>
      </c>
      <c r="F243" s="21">
        <f>F244+F267</f>
        <v>70488.4</v>
      </c>
      <c r="G243" s="21">
        <f>G244+G267</f>
        <v>11201.499999999998</v>
      </c>
      <c r="H243" s="4">
        <f t="shared" si="9"/>
        <v>15.891267215598592</v>
      </c>
    </row>
    <row r="244" spans="1:8" ht="38.25">
      <c r="A244" s="14">
        <v>236</v>
      </c>
      <c r="B244" s="22" t="s">
        <v>122</v>
      </c>
      <c r="C244" s="22" t="s">
        <v>156</v>
      </c>
      <c r="D244" s="19"/>
      <c r="E244" s="23" t="s">
        <v>372</v>
      </c>
      <c r="F244" s="24">
        <f>F245+F253+F258</f>
        <v>67620.5</v>
      </c>
      <c r="G244" s="24">
        <f>G245+G253+G258</f>
        <v>8333.599999999999</v>
      </c>
      <c r="H244" s="2">
        <f t="shared" si="9"/>
        <v>12.324073320960357</v>
      </c>
    </row>
    <row r="245" spans="1:8" ht="25.5">
      <c r="A245" s="7">
        <v>237</v>
      </c>
      <c r="B245" s="19" t="s">
        <v>122</v>
      </c>
      <c r="C245" s="19" t="s">
        <v>199</v>
      </c>
      <c r="D245" s="19"/>
      <c r="E245" s="20" t="s">
        <v>32</v>
      </c>
      <c r="F245" s="21">
        <f>F246+F248+F251</f>
        <v>64816.9</v>
      </c>
      <c r="G245" s="21">
        <f>G246+G248+G251</f>
        <v>5772.4</v>
      </c>
      <c r="H245" s="4">
        <f aca="true" t="shared" si="12" ref="H245:H294">G245/F245*100</f>
        <v>8.905702062270796</v>
      </c>
    </row>
    <row r="246" spans="1:8" ht="15" customHeight="1">
      <c r="A246" s="14">
        <v>238</v>
      </c>
      <c r="B246" s="22" t="s">
        <v>122</v>
      </c>
      <c r="C246" s="22" t="s">
        <v>423</v>
      </c>
      <c r="D246" s="19"/>
      <c r="E246" s="23" t="s">
        <v>424</v>
      </c>
      <c r="F246" s="24">
        <f>F247</f>
        <v>1795.1</v>
      </c>
      <c r="G246" s="24">
        <f>G247</f>
        <v>1702.5</v>
      </c>
      <c r="H246" s="2">
        <f t="shared" si="12"/>
        <v>94.84151300763189</v>
      </c>
    </row>
    <row r="247" spans="1:8" ht="12.75">
      <c r="A247" s="14">
        <v>239</v>
      </c>
      <c r="B247" s="22" t="s">
        <v>122</v>
      </c>
      <c r="C247" s="22" t="s">
        <v>423</v>
      </c>
      <c r="D247" s="22">
        <v>244</v>
      </c>
      <c r="E247" s="15" t="s">
        <v>371</v>
      </c>
      <c r="F247" s="24">
        <v>1795.1</v>
      </c>
      <c r="G247" s="24">
        <v>1702.5</v>
      </c>
      <c r="H247" s="2">
        <f t="shared" si="12"/>
        <v>94.84151300763189</v>
      </c>
    </row>
    <row r="248" spans="1:8" ht="16.5" customHeight="1">
      <c r="A248" s="14">
        <v>240</v>
      </c>
      <c r="B248" s="22" t="s">
        <v>122</v>
      </c>
      <c r="C248" s="22" t="s">
        <v>425</v>
      </c>
      <c r="D248" s="19"/>
      <c r="E248" s="23" t="s">
        <v>424</v>
      </c>
      <c r="F248" s="24">
        <f>F249+F250</f>
        <v>61131.200000000004</v>
      </c>
      <c r="G248" s="24">
        <f>G249+G250</f>
        <v>2179.2999999999997</v>
      </c>
      <c r="H248" s="2">
        <f t="shared" si="12"/>
        <v>3.5649553746695624</v>
      </c>
    </row>
    <row r="249" spans="1:8" ht="12.75">
      <c r="A249" s="14">
        <v>241</v>
      </c>
      <c r="B249" s="22" t="s">
        <v>122</v>
      </c>
      <c r="C249" s="22" t="s">
        <v>425</v>
      </c>
      <c r="D249" s="22">
        <v>244</v>
      </c>
      <c r="E249" s="15" t="s">
        <v>371</v>
      </c>
      <c r="F249" s="24">
        <v>1320.4</v>
      </c>
      <c r="G249" s="24">
        <v>63.7</v>
      </c>
      <c r="H249" s="2">
        <f t="shared" si="12"/>
        <v>4.8242956679794</v>
      </c>
    </row>
    <row r="250" spans="1:8" ht="38.25">
      <c r="A250" s="14">
        <v>242</v>
      </c>
      <c r="B250" s="22"/>
      <c r="C250" s="22"/>
      <c r="D250" s="22">
        <v>414</v>
      </c>
      <c r="E250" s="15" t="s">
        <v>426</v>
      </c>
      <c r="F250" s="24">
        <v>59810.8</v>
      </c>
      <c r="G250" s="24">
        <v>2115.6</v>
      </c>
      <c r="H250" s="2">
        <f t="shared" si="12"/>
        <v>3.5371538250616945</v>
      </c>
    </row>
    <row r="251" spans="1:8" ht="13.5" customHeight="1">
      <c r="A251" s="14">
        <v>243</v>
      </c>
      <c r="B251" s="22" t="s">
        <v>122</v>
      </c>
      <c r="C251" s="22" t="s">
        <v>427</v>
      </c>
      <c r="D251" s="22"/>
      <c r="E251" s="23" t="s">
        <v>424</v>
      </c>
      <c r="F251" s="24">
        <f>F252</f>
        <v>1890.6</v>
      </c>
      <c r="G251" s="24">
        <f>G252</f>
        <v>1890.6</v>
      </c>
      <c r="H251" s="2">
        <f t="shared" si="12"/>
        <v>100</v>
      </c>
    </row>
    <row r="252" spans="1:8" ht="38.25">
      <c r="A252" s="14">
        <v>244</v>
      </c>
      <c r="B252" s="22" t="s">
        <v>122</v>
      </c>
      <c r="C252" s="22" t="s">
        <v>427</v>
      </c>
      <c r="D252" s="22">
        <v>414</v>
      </c>
      <c r="E252" s="15" t="s">
        <v>426</v>
      </c>
      <c r="F252" s="24">
        <v>1890.6</v>
      </c>
      <c r="G252" s="24">
        <v>1890.6</v>
      </c>
      <c r="H252" s="2">
        <f t="shared" si="12"/>
        <v>100</v>
      </c>
    </row>
    <row r="253" spans="1:8" ht="38.25">
      <c r="A253" s="7">
        <v>245</v>
      </c>
      <c r="B253" s="19" t="s">
        <v>122</v>
      </c>
      <c r="C253" s="19" t="s">
        <v>167</v>
      </c>
      <c r="D253" s="19"/>
      <c r="E253" s="20" t="s">
        <v>22</v>
      </c>
      <c r="F253" s="21">
        <f>F254+F256</f>
        <v>2292.6</v>
      </c>
      <c r="G253" s="21">
        <f>G254+G256</f>
        <v>2050.2</v>
      </c>
      <c r="H253" s="4">
        <f t="shared" si="12"/>
        <v>89.4268516095263</v>
      </c>
    </row>
    <row r="254" spans="1:8" ht="12.75">
      <c r="A254" s="14">
        <v>246</v>
      </c>
      <c r="B254" s="22" t="s">
        <v>122</v>
      </c>
      <c r="C254" s="22" t="s">
        <v>202</v>
      </c>
      <c r="D254" s="22"/>
      <c r="E254" s="23" t="s">
        <v>34</v>
      </c>
      <c r="F254" s="24">
        <f>F255</f>
        <v>863.1</v>
      </c>
      <c r="G254" s="24">
        <f>G255</f>
        <v>620.7</v>
      </c>
      <c r="H254" s="2">
        <f t="shared" si="12"/>
        <v>71.9151894334376</v>
      </c>
    </row>
    <row r="255" spans="1:8" ht="12.75">
      <c r="A255" s="14">
        <v>247</v>
      </c>
      <c r="B255" s="22" t="s">
        <v>122</v>
      </c>
      <c r="C255" s="22" t="s">
        <v>202</v>
      </c>
      <c r="D255" s="22">
        <v>244</v>
      </c>
      <c r="E255" s="15" t="s">
        <v>371</v>
      </c>
      <c r="F255" s="24">
        <v>863.1</v>
      </c>
      <c r="G255" s="24">
        <v>620.7</v>
      </c>
      <c r="H255" s="2">
        <f t="shared" si="12"/>
        <v>71.9151894334376</v>
      </c>
    </row>
    <row r="256" spans="1:8" ht="26.25" customHeight="1">
      <c r="A256" s="14">
        <v>248</v>
      </c>
      <c r="B256" s="22" t="s">
        <v>122</v>
      </c>
      <c r="C256" s="22" t="s">
        <v>428</v>
      </c>
      <c r="D256" s="22"/>
      <c r="E256" s="30" t="s">
        <v>429</v>
      </c>
      <c r="F256" s="24">
        <f>F257</f>
        <v>1429.5</v>
      </c>
      <c r="G256" s="24">
        <f>G257</f>
        <v>1429.5</v>
      </c>
      <c r="H256" s="2">
        <f t="shared" si="12"/>
        <v>100</v>
      </c>
    </row>
    <row r="257" spans="1:8" ht="12.75">
      <c r="A257" s="14">
        <v>249</v>
      </c>
      <c r="B257" s="22" t="s">
        <v>122</v>
      </c>
      <c r="C257" s="22" t="s">
        <v>428</v>
      </c>
      <c r="D257" s="22">
        <v>244</v>
      </c>
      <c r="E257" s="15" t="s">
        <v>371</v>
      </c>
      <c r="F257" s="24">
        <v>1429.5</v>
      </c>
      <c r="G257" s="24">
        <v>1429.5</v>
      </c>
      <c r="H257" s="2">
        <f t="shared" si="12"/>
        <v>100</v>
      </c>
    </row>
    <row r="258" spans="1:8" ht="38.25">
      <c r="A258" s="7">
        <v>250</v>
      </c>
      <c r="B258" s="19" t="s">
        <v>122</v>
      </c>
      <c r="C258" s="19" t="s">
        <v>193</v>
      </c>
      <c r="D258" s="19"/>
      <c r="E258" s="33" t="s">
        <v>28</v>
      </c>
      <c r="F258" s="21">
        <f>F259+F261+F263+F265</f>
        <v>511</v>
      </c>
      <c r="G258" s="21">
        <f>G259+G261+G263+G265</f>
        <v>511</v>
      </c>
      <c r="H258" s="4">
        <f t="shared" si="12"/>
        <v>100</v>
      </c>
    </row>
    <row r="259" spans="1:8" ht="12.75">
      <c r="A259" s="14">
        <v>251</v>
      </c>
      <c r="B259" s="22" t="s">
        <v>122</v>
      </c>
      <c r="C259" s="22" t="s">
        <v>430</v>
      </c>
      <c r="D259" s="14"/>
      <c r="E259" s="15" t="s">
        <v>431</v>
      </c>
      <c r="F259" s="24">
        <f>F260</f>
        <v>62</v>
      </c>
      <c r="G259" s="24">
        <f>G260</f>
        <v>62</v>
      </c>
      <c r="H259" s="2">
        <f t="shared" si="12"/>
        <v>100</v>
      </c>
    </row>
    <row r="260" spans="1:8" ht="12.75">
      <c r="A260" s="14">
        <v>252</v>
      </c>
      <c r="B260" s="22" t="s">
        <v>122</v>
      </c>
      <c r="C260" s="22" t="s">
        <v>430</v>
      </c>
      <c r="D260" s="22">
        <v>540</v>
      </c>
      <c r="E260" s="23" t="s">
        <v>33</v>
      </c>
      <c r="F260" s="24">
        <v>62</v>
      </c>
      <c r="G260" s="24">
        <v>62</v>
      </c>
      <c r="H260" s="2">
        <f t="shared" si="12"/>
        <v>100</v>
      </c>
    </row>
    <row r="261" spans="1:8" ht="12.75">
      <c r="A261" s="14">
        <v>253</v>
      </c>
      <c r="B261" s="22" t="s">
        <v>122</v>
      </c>
      <c r="C261" s="14" t="s">
        <v>432</v>
      </c>
      <c r="D261" s="14"/>
      <c r="E261" s="15" t="s">
        <v>431</v>
      </c>
      <c r="F261" s="31">
        <f>F262</f>
        <v>20</v>
      </c>
      <c r="G261" s="31">
        <f>G262</f>
        <v>20</v>
      </c>
      <c r="H261" s="2">
        <f t="shared" si="12"/>
        <v>100</v>
      </c>
    </row>
    <row r="262" spans="1:8" ht="12.75">
      <c r="A262" s="14">
        <v>254</v>
      </c>
      <c r="B262" s="22" t="s">
        <v>122</v>
      </c>
      <c r="C262" s="14" t="s">
        <v>432</v>
      </c>
      <c r="D262" s="22">
        <v>540</v>
      </c>
      <c r="E262" s="23" t="s">
        <v>33</v>
      </c>
      <c r="F262" s="31">
        <v>20</v>
      </c>
      <c r="G262" s="31">
        <v>20</v>
      </c>
      <c r="H262" s="2">
        <f t="shared" si="12"/>
        <v>100</v>
      </c>
    </row>
    <row r="263" spans="1:8" ht="12.75">
      <c r="A263" s="14">
        <v>255</v>
      </c>
      <c r="B263" s="22" t="s">
        <v>122</v>
      </c>
      <c r="C263" s="22" t="s">
        <v>433</v>
      </c>
      <c r="D263" s="22"/>
      <c r="E263" s="23" t="s">
        <v>434</v>
      </c>
      <c r="F263" s="24">
        <f>F264</f>
        <v>89</v>
      </c>
      <c r="G263" s="24">
        <f>G264</f>
        <v>89</v>
      </c>
      <c r="H263" s="2">
        <f t="shared" si="12"/>
        <v>100</v>
      </c>
    </row>
    <row r="264" spans="1:8" ht="12.75">
      <c r="A264" s="14">
        <v>256</v>
      </c>
      <c r="B264" s="22" t="s">
        <v>122</v>
      </c>
      <c r="C264" s="22" t="s">
        <v>433</v>
      </c>
      <c r="D264" s="22">
        <v>540</v>
      </c>
      <c r="E264" s="23" t="s">
        <v>33</v>
      </c>
      <c r="F264" s="24">
        <v>89</v>
      </c>
      <c r="G264" s="24">
        <v>89</v>
      </c>
      <c r="H264" s="2">
        <f t="shared" si="12"/>
        <v>100</v>
      </c>
    </row>
    <row r="265" spans="1:8" ht="26.25" customHeight="1">
      <c r="A265" s="14">
        <v>257</v>
      </c>
      <c r="B265" s="22" t="s">
        <v>122</v>
      </c>
      <c r="C265" s="22" t="s">
        <v>435</v>
      </c>
      <c r="D265" s="22"/>
      <c r="E265" s="23" t="s">
        <v>436</v>
      </c>
      <c r="F265" s="24">
        <f>F266</f>
        <v>340</v>
      </c>
      <c r="G265" s="24">
        <f>G266</f>
        <v>340</v>
      </c>
      <c r="H265" s="2">
        <f t="shared" si="12"/>
        <v>100</v>
      </c>
    </row>
    <row r="266" spans="1:8" ht="12.75">
      <c r="A266" s="14">
        <v>258</v>
      </c>
      <c r="B266" s="22" t="s">
        <v>122</v>
      </c>
      <c r="C266" s="22" t="s">
        <v>435</v>
      </c>
      <c r="D266" s="22">
        <v>540</v>
      </c>
      <c r="E266" s="23" t="s">
        <v>33</v>
      </c>
      <c r="F266" s="31">
        <v>340</v>
      </c>
      <c r="G266" s="31">
        <v>340</v>
      </c>
      <c r="H266" s="2">
        <f t="shared" si="12"/>
        <v>100</v>
      </c>
    </row>
    <row r="267" spans="1:8" ht="12.75">
      <c r="A267" s="7">
        <v>259</v>
      </c>
      <c r="B267" s="19" t="s">
        <v>122</v>
      </c>
      <c r="C267" s="19" t="s">
        <v>149</v>
      </c>
      <c r="D267" s="19"/>
      <c r="E267" s="20" t="s">
        <v>148</v>
      </c>
      <c r="F267" s="10">
        <f>F268</f>
        <v>2867.9</v>
      </c>
      <c r="G267" s="10">
        <f>G268</f>
        <v>2867.9</v>
      </c>
      <c r="H267" s="4">
        <f t="shared" si="12"/>
        <v>100</v>
      </c>
    </row>
    <row r="268" spans="1:8" ht="51" customHeight="1">
      <c r="A268" s="14">
        <v>260</v>
      </c>
      <c r="B268" s="22" t="s">
        <v>122</v>
      </c>
      <c r="C268" s="22" t="s">
        <v>421</v>
      </c>
      <c r="D268" s="22"/>
      <c r="E268" s="23" t="s">
        <v>422</v>
      </c>
      <c r="F268" s="31">
        <f>F269</f>
        <v>2867.9</v>
      </c>
      <c r="G268" s="31">
        <f>G269</f>
        <v>2867.9</v>
      </c>
      <c r="H268" s="2">
        <f t="shared" si="12"/>
        <v>100</v>
      </c>
    </row>
    <row r="269" spans="1:8" ht="12.75">
      <c r="A269" s="14">
        <v>261</v>
      </c>
      <c r="B269" s="22" t="s">
        <v>122</v>
      </c>
      <c r="C269" s="22" t="s">
        <v>421</v>
      </c>
      <c r="D269" s="22">
        <v>540</v>
      </c>
      <c r="E269" s="23" t="s">
        <v>109</v>
      </c>
      <c r="F269" s="31">
        <v>2867.9</v>
      </c>
      <c r="G269" s="31">
        <v>2867.9</v>
      </c>
      <c r="H269" s="2">
        <f t="shared" si="12"/>
        <v>100</v>
      </c>
    </row>
    <row r="270" spans="1:8" ht="12.75">
      <c r="A270" s="7">
        <v>262</v>
      </c>
      <c r="B270" s="7" t="s">
        <v>203</v>
      </c>
      <c r="C270" s="19"/>
      <c r="D270" s="19"/>
      <c r="E270" s="20" t="s">
        <v>204</v>
      </c>
      <c r="F270" s="21">
        <f>F271</f>
        <v>1895.3</v>
      </c>
      <c r="G270" s="21">
        <f>G271</f>
        <v>1895.3</v>
      </c>
      <c r="H270" s="4">
        <f t="shared" si="12"/>
        <v>100</v>
      </c>
    </row>
    <row r="271" spans="1:8" ht="38.25">
      <c r="A271" s="14">
        <v>263</v>
      </c>
      <c r="B271" s="22" t="s">
        <v>203</v>
      </c>
      <c r="C271" s="22" t="s">
        <v>156</v>
      </c>
      <c r="D271" s="19"/>
      <c r="E271" s="23" t="s">
        <v>372</v>
      </c>
      <c r="F271" s="24">
        <f>F272</f>
        <v>1895.3</v>
      </c>
      <c r="G271" s="24">
        <f>G272</f>
        <v>1895.3</v>
      </c>
      <c r="H271" s="2">
        <f t="shared" si="12"/>
        <v>100</v>
      </c>
    </row>
    <row r="272" spans="1:8" ht="25.5">
      <c r="A272" s="7">
        <v>264</v>
      </c>
      <c r="B272" s="19" t="s">
        <v>203</v>
      </c>
      <c r="C272" s="19" t="s">
        <v>199</v>
      </c>
      <c r="D272" s="19"/>
      <c r="E272" s="20" t="s">
        <v>32</v>
      </c>
      <c r="F272" s="21">
        <f>F273+F275</f>
        <v>1895.3</v>
      </c>
      <c r="G272" s="21">
        <f>G273+G275</f>
        <v>1895.3</v>
      </c>
      <c r="H272" s="4">
        <f t="shared" si="12"/>
        <v>100</v>
      </c>
    </row>
    <row r="273" spans="1:8" ht="25.5">
      <c r="A273" s="14">
        <v>265</v>
      </c>
      <c r="B273" s="22" t="s">
        <v>203</v>
      </c>
      <c r="C273" s="22" t="s">
        <v>437</v>
      </c>
      <c r="D273" s="22"/>
      <c r="E273" s="32" t="s">
        <v>205</v>
      </c>
      <c r="F273" s="24">
        <f>F274</f>
        <v>110.8</v>
      </c>
      <c r="G273" s="24">
        <f>G274</f>
        <v>110.8</v>
      </c>
      <c r="H273" s="2">
        <f t="shared" si="12"/>
        <v>100</v>
      </c>
    </row>
    <row r="274" spans="1:8" ht="12.75">
      <c r="A274" s="14">
        <v>266</v>
      </c>
      <c r="B274" s="22" t="s">
        <v>203</v>
      </c>
      <c r="C274" s="22" t="s">
        <v>437</v>
      </c>
      <c r="D274" s="22">
        <v>540</v>
      </c>
      <c r="E274" s="23" t="s">
        <v>33</v>
      </c>
      <c r="F274" s="24">
        <v>110.8</v>
      </c>
      <c r="G274" s="24">
        <v>110.8</v>
      </c>
      <c r="H274" s="2">
        <f t="shared" si="12"/>
        <v>100</v>
      </c>
    </row>
    <row r="275" spans="1:8" ht="25.5">
      <c r="A275" s="14">
        <v>267</v>
      </c>
      <c r="B275" s="22" t="s">
        <v>203</v>
      </c>
      <c r="C275" s="22" t="s">
        <v>438</v>
      </c>
      <c r="D275" s="22"/>
      <c r="E275" s="32" t="s">
        <v>205</v>
      </c>
      <c r="F275" s="24">
        <f>F276</f>
        <v>1784.5</v>
      </c>
      <c r="G275" s="24">
        <f>G276</f>
        <v>1784.5</v>
      </c>
      <c r="H275" s="2">
        <f t="shared" si="12"/>
        <v>100</v>
      </c>
    </row>
    <row r="276" spans="1:8" ht="12.75">
      <c r="A276" s="14">
        <v>268</v>
      </c>
      <c r="B276" s="22" t="s">
        <v>203</v>
      </c>
      <c r="C276" s="22" t="s">
        <v>438</v>
      </c>
      <c r="D276" s="22">
        <v>540</v>
      </c>
      <c r="E276" s="23" t="s">
        <v>33</v>
      </c>
      <c r="F276" s="24">
        <v>1784.5</v>
      </c>
      <c r="G276" s="24">
        <v>1784.5</v>
      </c>
      <c r="H276" s="2">
        <f t="shared" si="12"/>
        <v>100</v>
      </c>
    </row>
    <row r="277" spans="1:8" ht="12.75">
      <c r="A277" s="7">
        <v>269</v>
      </c>
      <c r="B277" s="19" t="s">
        <v>124</v>
      </c>
      <c r="C277" s="19"/>
      <c r="D277" s="19"/>
      <c r="E277" s="19" t="s">
        <v>125</v>
      </c>
      <c r="F277" s="21">
        <f aca="true" t="shared" si="13" ref="F277:G279">F278</f>
        <v>123.2</v>
      </c>
      <c r="G277" s="21">
        <f t="shared" si="13"/>
        <v>123.1</v>
      </c>
      <c r="H277" s="4">
        <f t="shared" si="12"/>
        <v>99.91883116883116</v>
      </c>
    </row>
    <row r="278" spans="1:8" ht="25.5">
      <c r="A278" s="7">
        <v>270</v>
      </c>
      <c r="B278" s="19" t="s">
        <v>126</v>
      </c>
      <c r="C278" s="19"/>
      <c r="D278" s="19"/>
      <c r="E278" s="20" t="s">
        <v>206</v>
      </c>
      <c r="F278" s="21">
        <f t="shared" si="13"/>
        <v>123.2</v>
      </c>
      <c r="G278" s="21">
        <f t="shared" si="13"/>
        <v>123.1</v>
      </c>
      <c r="H278" s="4">
        <f t="shared" si="12"/>
        <v>99.91883116883116</v>
      </c>
    </row>
    <row r="279" spans="1:8" ht="38.25">
      <c r="A279" s="14">
        <v>271</v>
      </c>
      <c r="B279" s="22" t="s">
        <v>126</v>
      </c>
      <c r="C279" s="22" t="s">
        <v>156</v>
      </c>
      <c r="D279" s="19"/>
      <c r="E279" s="23" t="s">
        <v>372</v>
      </c>
      <c r="F279" s="24">
        <f t="shared" si="13"/>
        <v>123.2</v>
      </c>
      <c r="G279" s="24">
        <f t="shared" si="13"/>
        <v>123.1</v>
      </c>
      <c r="H279" s="2">
        <f t="shared" si="12"/>
        <v>99.91883116883116</v>
      </c>
    </row>
    <row r="280" spans="1:8" ht="38.25">
      <c r="A280" s="7">
        <v>272</v>
      </c>
      <c r="B280" s="19" t="s">
        <v>126</v>
      </c>
      <c r="C280" s="19" t="s">
        <v>193</v>
      </c>
      <c r="D280" s="19"/>
      <c r="E280" s="33" t="s">
        <v>28</v>
      </c>
      <c r="F280" s="21">
        <f>F284+F286+F281</f>
        <v>123.2</v>
      </c>
      <c r="G280" s="21">
        <f>G284+G286+G281</f>
        <v>123.1</v>
      </c>
      <c r="H280" s="4">
        <f t="shared" si="12"/>
        <v>99.91883116883116</v>
      </c>
    </row>
    <row r="281" spans="1:8" ht="25.5" customHeight="1">
      <c r="A281" s="14">
        <v>273</v>
      </c>
      <c r="B281" s="22" t="s">
        <v>126</v>
      </c>
      <c r="C281" s="22" t="s">
        <v>207</v>
      </c>
      <c r="D281" s="22"/>
      <c r="E281" s="23" t="s">
        <v>439</v>
      </c>
      <c r="F281" s="24">
        <f>F282</f>
        <v>68.5</v>
      </c>
      <c r="G281" s="24">
        <f>G282</f>
        <v>68.5</v>
      </c>
      <c r="H281" s="2">
        <f t="shared" si="12"/>
        <v>100</v>
      </c>
    </row>
    <row r="282" spans="1:8" ht="28.5" customHeight="1">
      <c r="A282" s="14">
        <v>274</v>
      </c>
      <c r="B282" s="22" t="s">
        <v>126</v>
      </c>
      <c r="C282" s="22" t="s">
        <v>207</v>
      </c>
      <c r="D282" s="22">
        <v>240</v>
      </c>
      <c r="E282" s="23" t="s">
        <v>144</v>
      </c>
      <c r="F282" s="24">
        <f>F283</f>
        <v>68.5</v>
      </c>
      <c r="G282" s="24">
        <f>G283</f>
        <v>68.5</v>
      </c>
      <c r="H282" s="2">
        <f t="shared" si="12"/>
        <v>100</v>
      </c>
    </row>
    <row r="283" spans="1:8" ht="12.75">
      <c r="A283" s="14">
        <v>275</v>
      </c>
      <c r="B283" s="22"/>
      <c r="C283" s="22"/>
      <c r="D283" s="22">
        <v>244</v>
      </c>
      <c r="E283" s="15" t="s">
        <v>371</v>
      </c>
      <c r="F283" s="24">
        <v>68.5</v>
      </c>
      <c r="G283" s="24">
        <v>68.5</v>
      </c>
      <c r="H283" s="2">
        <f t="shared" si="12"/>
        <v>100</v>
      </c>
    </row>
    <row r="284" spans="1:8" ht="38.25">
      <c r="A284" s="14">
        <v>276</v>
      </c>
      <c r="B284" s="22" t="s">
        <v>126</v>
      </c>
      <c r="C284" s="22" t="s">
        <v>208</v>
      </c>
      <c r="D284" s="22"/>
      <c r="E284" s="23" t="s">
        <v>209</v>
      </c>
      <c r="F284" s="24">
        <f>F285</f>
        <v>18.3</v>
      </c>
      <c r="G284" s="24">
        <f>G285</f>
        <v>18.2</v>
      </c>
      <c r="H284" s="2">
        <f t="shared" si="12"/>
        <v>99.4535519125683</v>
      </c>
    </row>
    <row r="285" spans="1:8" ht="12.75">
      <c r="A285" s="14">
        <v>277</v>
      </c>
      <c r="B285" s="22" t="s">
        <v>126</v>
      </c>
      <c r="C285" s="22" t="s">
        <v>208</v>
      </c>
      <c r="D285" s="22">
        <v>244</v>
      </c>
      <c r="E285" s="15" t="s">
        <v>371</v>
      </c>
      <c r="F285" s="24">
        <v>18.3</v>
      </c>
      <c r="G285" s="24">
        <v>18.2</v>
      </c>
      <c r="H285" s="2">
        <f t="shared" si="12"/>
        <v>99.4535519125683</v>
      </c>
    </row>
    <row r="286" spans="1:8" ht="38.25">
      <c r="A286" s="14">
        <v>278</v>
      </c>
      <c r="B286" s="22" t="s">
        <v>126</v>
      </c>
      <c r="C286" s="22" t="s">
        <v>210</v>
      </c>
      <c r="D286" s="19"/>
      <c r="E286" s="23" t="s">
        <v>35</v>
      </c>
      <c r="F286" s="24">
        <f>F287</f>
        <v>36.4</v>
      </c>
      <c r="G286" s="24">
        <f>G287</f>
        <v>36.4</v>
      </c>
      <c r="H286" s="2">
        <f t="shared" si="12"/>
        <v>100</v>
      </c>
    </row>
    <row r="287" spans="1:8" ht="12.75">
      <c r="A287" s="14">
        <v>279</v>
      </c>
      <c r="B287" s="22" t="s">
        <v>126</v>
      </c>
      <c r="C287" s="22" t="s">
        <v>210</v>
      </c>
      <c r="D287" s="22">
        <v>244</v>
      </c>
      <c r="E287" s="15" t="s">
        <v>371</v>
      </c>
      <c r="F287" s="24">
        <v>36.4</v>
      </c>
      <c r="G287" s="24">
        <v>36.4</v>
      </c>
      <c r="H287" s="2">
        <f t="shared" si="12"/>
        <v>100</v>
      </c>
    </row>
    <row r="288" spans="1:8" ht="12.75">
      <c r="A288" s="7">
        <v>280</v>
      </c>
      <c r="B288" s="7" t="s">
        <v>127</v>
      </c>
      <c r="C288" s="7"/>
      <c r="D288" s="7"/>
      <c r="E288" s="7" t="s">
        <v>128</v>
      </c>
      <c r="F288" s="12">
        <f>F289+F344+F406+F436+F487</f>
        <v>405879.7</v>
      </c>
      <c r="G288" s="12">
        <f>G289+G344+G406+G436+G487</f>
        <v>394884.80000000005</v>
      </c>
      <c r="H288" s="4">
        <f t="shared" si="12"/>
        <v>97.2910938881644</v>
      </c>
    </row>
    <row r="289" spans="1:8" ht="12.75">
      <c r="A289" s="7">
        <v>281</v>
      </c>
      <c r="B289" s="7" t="s">
        <v>129</v>
      </c>
      <c r="C289" s="15"/>
      <c r="D289" s="15"/>
      <c r="E289" s="13" t="s">
        <v>85</v>
      </c>
      <c r="F289" s="12">
        <f>F290+F337</f>
        <v>138771.59999999998</v>
      </c>
      <c r="G289" s="12">
        <f>G290+G337</f>
        <v>135896.4</v>
      </c>
      <c r="H289" s="4">
        <f t="shared" si="12"/>
        <v>97.92810632723123</v>
      </c>
    </row>
    <row r="290" spans="1:8" ht="39" customHeight="1">
      <c r="A290" s="14">
        <v>282</v>
      </c>
      <c r="B290" s="14" t="s">
        <v>129</v>
      </c>
      <c r="C290" s="14" t="s">
        <v>211</v>
      </c>
      <c r="D290" s="15"/>
      <c r="E290" s="15" t="s">
        <v>440</v>
      </c>
      <c r="F290" s="16">
        <f>F291+F332</f>
        <v>138565.59999999998</v>
      </c>
      <c r="G290" s="16">
        <f>G291+G332</f>
        <v>135690.4</v>
      </c>
      <c r="H290" s="2">
        <f t="shared" si="12"/>
        <v>97.92502612481022</v>
      </c>
    </row>
    <row r="291" spans="1:8" ht="38.25">
      <c r="A291" s="7">
        <v>283</v>
      </c>
      <c r="B291" s="7" t="s">
        <v>129</v>
      </c>
      <c r="C291" s="7" t="s">
        <v>212</v>
      </c>
      <c r="D291" s="13"/>
      <c r="E291" s="13" t="s">
        <v>441</v>
      </c>
      <c r="F291" s="12">
        <f>F292+F307+F311+F313+F317+F322+F328</f>
        <v>137400.8</v>
      </c>
      <c r="G291" s="12">
        <f>G292+G307+G311+G313+G317+G322+G328</f>
        <v>134525.8</v>
      </c>
      <c r="H291" s="4">
        <f t="shared" si="12"/>
        <v>97.9075813241262</v>
      </c>
    </row>
    <row r="292" spans="1:8" ht="51">
      <c r="A292" s="14">
        <v>284</v>
      </c>
      <c r="B292" s="14" t="s">
        <v>129</v>
      </c>
      <c r="C292" s="14" t="s">
        <v>213</v>
      </c>
      <c r="D292" s="15"/>
      <c r="E292" s="15" t="s">
        <v>36</v>
      </c>
      <c r="F292" s="16">
        <f>F293+F297+F301+F303+F302</f>
        <v>65154.9</v>
      </c>
      <c r="G292" s="16">
        <f>G293+G297+G301+G303+G302</f>
        <v>63064.3</v>
      </c>
      <c r="H292" s="2">
        <f t="shared" si="12"/>
        <v>96.79133879416591</v>
      </c>
    </row>
    <row r="293" spans="1:8" ht="15.75" customHeight="1">
      <c r="A293" s="14">
        <v>285</v>
      </c>
      <c r="B293" s="14" t="s">
        <v>129</v>
      </c>
      <c r="C293" s="14" t="s">
        <v>213</v>
      </c>
      <c r="D293" s="14">
        <v>110</v>
      </c>
      <c r="E293" s="15" t="s">
        <v>80</v>
      </c>
      <c r="F293" s="16">
        <f>F294+F295+F296</f>
        <v>25947.800000000003</v>
      </c>
      <c r="G293" s="16">
        <f>G294+G295+G296</f>
        <v>25892.2</v>
      </c>
      <c r="H293" s="2">
        <f t="shared" si="12"/>
        <v>99.78572364516451</v>
      </c>
    </row>
    <row r="294" spans="1:8" ht="12.75">
      <c r="A294" s="14">
        <v>286</v>
      </c>
      <c r="B294" s="14"/>
      <c r="C294" s="14"/>
      <c r="D294" s="14">
        <v>111</v>
      </c>
      <c r="E294" s="15" t="s">
        <v>183</v>
      </c>
      <c r="F294" s="16">
        <v>19881.5</v>
      </c>
      <c r="G294" s="16">
        <v>19881.5</v>
      </c>
      <c r="H294" s="2">
        <f t="shared" si="12"/>
        <v>100</v>
      </c>
    </row>
    <row r="295" spans="1:8" ht="25.5">
      <c r="A295" s="14">
        <v>287</v>
      </c>
      <c r="B295" s="14"/>
      <c r="C295" s="14"/>
      <c r="D295" s="14">
        <v>112</v>
      </c>
      <c r="E295" s="15" t="s">
        <v>318</v>
      </c>
      <c r="F295" s="16">
        <v>35.7</v>
      </c>
      <c r="G295" s="16">
        <v>31.2</v>
      </c>
      <c r="H295" s="2">
        <f aca="true" t="shared" si="14" ref="H295:H355">G295/F295*100</f>
        <v>87.39495798319327</v>
      </c>
    </row>
    <row r="296" spans="1:8" ht="39.75" customHeight="1">
      <c r="A296" s="14">
        <v>288</v>
      </c>
      <c r="B296" s="14"/>
      <c r="C296" s="14"/>
      <c r="D296" s="14">
        <v>119</v>
      </c>
      <c r="E296" s="15" t="s">
        <v>184</v>
      </c>
      <c r="F296" s="16">
        <v>6030.6</v>
      </c>
      <c r="G296" s="16">
        <v>5979.5</v>
      </c>
      <c r="H296" s="2">
        <f t="shared" si="14"/>
        <v>99.15265479388452</v>
      </c>
    </row>
    <row r="297" spans="1:8" ht="26.25" customHeight="1">
      <c r="A297" s="14">
        <v>289</v>
      </c>
      <c r="B297" s="14"/>
      <c r="C297" s="14"/>
      <c r="D297" s="14">
        <v>240</v>
      </c>
      <c r="E297" s="15" t="s">
        <v>15</v>
      </c>
      <c r="F297" s="16">
        <f>F298+F299</f>
        <v>31467.1</v>
      </c>
      <c r="G297" s="16">
        <f>G298+G299</f>
        <v>29432.100000000002</v>
      </c>
      <c r="H297" s="2">
        <f t="shared" si="14"/>
        <v>93.5329280423045</v>
      </c>
    </row>
    <row r="298" spans="1:8" ht="25.5">
      <c r="A298" s="14">
        <v>290</v>
      </c>
      <c r="B298" s="14"/>
      <c r="C298" s="14"/>
      <c r="D298" s="14">
        <v>242</v>
      </c>
      <c r="E298" s="15" t="s">
        <v>16</v>
      </c>
      <c r="F298" s="16">
        <v>1765</v>
      </c>
      <c r="G298" s="16">
        <v>1737.7</v>
      </c>
      <c r="H298" s="2">
        <f t="shared" si="14"/>
        <v>98.45325779036827</v>
      </c>
    </row>
    <row r="299" spans="1:8" ht="12.75">
      <c r="A299" s="14">
        <v>291</v>
      </c>
      <c r="B299" s="14"/>
      <c r="C299" s="14"/>
      <c r="D299" s="14">
        <v>244</v>
      </c>
      <c r="E299" s="15" t="s">
        <v>371</v>
      </c>
      <c r="F299" s="16">
        <v>29702.1</v>
      </c>
      <c r="G299" s="16">
        <v>27694.4</v>
      </c>
      <c r="H299" s="2">
        <f t="shared" si="14"/>
        <v>93.24054528131008</v>
      </c>
    </row>
    <row r="300" spans="1:8" ht="12.75">
      <c r="A300" s="14">
        <v>292</v>
      </c>
      <c r="B300" s="14"/>
      <c r="C300" s="14"/>
      <c r="D300" s="14">
        <v>620</v>
      </c>
      <c r="E300" s="15" t="s">
        <v>53</v>
      </c>
      <c r="F300" s="16">
        <f>F302+F301</f>
        <v>6772.700000000001</v>
      </c>
      <c r="G300" s="16">
        <f>G302+G301</f>
        <v>6772.700000000001</v>
      </c>
      <c r="H300" s="2">
        <f t="shared" si="14"/>
        <v>100</v>
      </c>
    </row>
    <row r="301" spans="1:8" ht="51" customHeight="1">
      <c r="A301" s="14">
        <v>293</v>
      </c>
      <c r="B301" s="14"/>
      <c r="C301" s="14"/>
      <c r="D301" s="14">
        <v>621</v>
      </c>
      <c r="E301" s="53" t="s">
        <v>54</v>
      </c>
      <c r="F301" s="16">
        <v>6753.1</v>
      </c>
      <c r="G301" s="16">
        <v>6753.1</v>
      </c>
      <c r="H301" s="2">
        <f t="shared" si="14"/>
        <v>100</v>
      </c>
    </row>
    <row r="302" spans="1:8" ht="12.75">
      <c r="A302" s="14">
        <v>294</v>
      </c>
      <c r="B302" s="14"/>
      <c r="C302" s="14"/>
      <c r="D302" s="14">
        <v>622</v>
      </c>
      <c r="E302" s="15" t="s">
        <v>81</v>
      </c>
      <c r="F302" s="16">
        <v>19.6</v>
      </c>
      <c r="G302" s="16">
        <v>19.6</v>
      </c>
      <c r="H302" s="2">
        <f t="shared" si="14"/>
        <v>100</v>
      </c>
    </row>
    <row r="303" spans="1:8" ht="12.75">
      <c r="A303" s="14">
        <v>295</v>
      </c>
      <c r="B303" s="14"/>
      <c r="C303" s="14"/>
      <c r="D303" s="14">
        <v>850</v>
      </c>
      <c r="E303" s="15" t="s">
        <v>17</v>
      </c>
      <c r="F303" s="16">
        <f>F304+F305+F306</f>
        <v>967.3000000000001</v>
      </c>
      <c r="G303" s="16">
        <f>G304+G305+G306</f>
        <v>967.3000000000001</v>
      </c>
      <c r="H303" s="2">
        <f t="shared" si="14"/>
        <v>100</v>
      </c>
    </row>
    <row r="304" spans="1:8" ht="25.5">
      <c r="A304" s="14">
        <v>296</v>
      </c>
      <c r="B304" s="14"/>
      <c r="C304" s="14"/>
      <c r="D304" s="14">
        <v>851</v>
      </c>
      <c r="E304" s="15" t="s">
        <v>55</v>
      </c>
      <c r="F304" s="16">
        <v>918.6</v>
      </c>
      <c r="G304" s="16">
        <v>918.6</v>
      </c>
      <c r="H304" s="2">
        <f t="shared" si="14"/>
        <v>100</v>
      </c>
    </row>
    <row r="305" spans="1:8" ht="12.75">
      <c r="A305" s="14">
        <v>297</v>
      </c>
      <c r="B305" s="14"/>
      <c r="C305" s="14"/>
      <c r="D305" s="14">
        <v>852</v>
      </c>
      <c r="E305" s="15" t="s">
        <v>289</v>
      </c>
      <c r="F305" s="16">
        <v>18.7</v>
      </c>
      <c r="G305" s="16">
        <v>18.7</v>
      </c>
      <c r="H305" s="2">
        <f t="shared" si="14"/>
        <v>100</v>
      </c>
    </row>
    <row r="306" spans="1:8" ht="12.75">
      <c r="A306" s="14">
        <v>298</v>
      </c>
      <c r="B306" s="14"/>
      <c r="C306" s="14"/>
      <c r="D306" s="14">
        <v>853</v>
      </c>
      <c r="E306" s="15" t="s">
        <v>18</v>
      </c>
      <c r="F306" s="16">
        <v>30</v>
      </c>
      <c r="G306" s="16">
        <v>30</v>
      </c>
      <c r="H306" s="2">
        <f t="shared" si="14"/>
        <v>100</v>
      </c>
    </row>
    <row r="307" spans="1:8" ht="65.25" customHeight="1">
      <c r="A307" s="14">
        <v>299</v>
      </c>
      <c r="B307" s="14" t="s">
        <v>129</v>
      </c>
      <c r="C307" s="14" t="s">
        <v>215</v>
      </c>
      <c r="D307" s="14"/>
      <c r="E307" s="15" t="s">
        <v>442</v>
      </c>
      <c r="F307" s="16">
        <f>F308</f>
        <v>3575.8</v>
      </c>
      <c r="G307" s="16">
        <f>G308</f>
        <v>3575.8</v>
      </c>
      <c r="H307" s="2">
        <f t="shared" si="14"/>
        <v>100</v>
      </c>
    </row>
    <row r="308" spans="1:8" ht="27" customHeight="1">
      <c r="A308" s="14">
        <v>300</v>
      </c>
      <c r="B308" s="14" t="s">
        <v>129</v>
      </c>
      <c r="C308" s="14" t="s">
        <v>215</v>
      </c>
      <c r="D308" s="14">
        <v>240</v>
      </c>
      <c r="E308" s="15" t="s">
        <v>15</v>
      </c>
      <c r="F308" s="16">
        <f>F309+F310</f>
        <v>3575.8</v>
      </c>
      <c r="G308" s="16">
        <f>G309+G310</f>
        <v>3575.8</v>
      </c>
      <c r="H308" s="2">
        <f t="shared" si="14"/>
        <v>100</v>
      </c>
    </row>
    <row r="309" spans="1:8" ht="27" customHeight="1">
      <c r="A309" s="14">
        <v>301</v>
      </c>
      <c r="B309" s="14"/>
      <c r="C309" s="14"/>
      <c r="D309" s="14">
        <v>243</v>
      </c>
      <c r="E309" s="15" t="s">
        <v>52</v>
      </c>
      <c r="F309" s="16">
        <v>3346</v>
      </c>
      <c r="G309" s="16">
        <v>3346</v>
      </c>
      <c r="H309" s="2">
        <f t="shared" si="14"/>
        <v>100</v>
      </c>
    </row>
    <row r="310" spans="1:8" ht="12.75">
      <c r="A310" s="14">
        <v>302</v>
      </c>
      <c r="B310" s="14"/>
      <c r="C310" s="14"/>
      <c r="D310" s="14">
        <v>244</v>
      </c>
      <c r="E310" s="15" t="s">
        <v>371</v>
      </c>
      <c r="F310" s="16">
        <v>229.8</v>
      </c>
      <c r="G310" s="16">
        <v>229.8</v>
      </c>
      <c r="H310" s="2">
        <f t="shared" si="14"/>
        <v>100</v>
      </c>
    </row>
    <row r="311" spans="1:8" ht="51" customHeight="1">
      <c r="A311" s="14">
        <v>303</v>
      </c>
      <c r="B311" s="14" t="s">
        <v>129</v>
      </c>
      <c r="C311" s="14" t="s">
        <v>216</v>
      </c>
      <c r="D311" s="14"/>
      <c r="E311" s="15" t="s">
        <v>320</v>
      </c>
      <c r="F311" s="16">
        <f>F312</f>
        <v>60</v>
      </c>
      <c r="G311" s="16">
        <f>G312</f>
        <v>60</v>
      </c>
      <c r="H311" s="2">
        <f t="shared" si="14"/>
        <v>100</v>
      </c>
    </row>
    <row r="312" spans="1:8" ht="12.75">
      <c r="A312" s="14">
        <v>304</v>
      </c>
      <c r="B312" s="14" t="s">
        <v>129</v>
      </c>
      <c r="C312" s="14" t="s">
        <v>216</v>
      </c>
      <c r="D312" s="14">
        <v>244</v>
      </c>
      <c r="E312" s="15" t="s">
        <v>371</v>
      </c>
      <c r="F312" s="16">
        <v>60</v>
      </c>
      <c r="G312" s="16">
        <v>60</v>
      </c>
      <c r="H312" s="2">
        <f t="shared" si="14"/>
        <v>100</v>
      </c>
    </row>
    <row r="313" spans="1:8" ht="66.75" customHeight="1">
      <c r="A313" s="14">
        <v>305</v>
      </c>
      <c r="B313" s="14" t="s">
        <v>129</v>
      </c>
      <c r="C313" s="14" t="s">
        <v>443</v>
      </c>
      <c r="D313" s="14"/>
      <c r="E313" s="15" t="s">
        <v>444</v>
      </c>
      <c r="F313" s="16">
        <f>F314</f>
        <v>2649.5</v>
      </c>
      <c r="G313" s="16">
        <f>G314</f>
        <v>2636.7</v>
      </c>
      <c r="H313" s="2">
        <f t="shared" si="14"/>
        <v>99.51688997924137</v>
      </c>
    </row>
    <row r="314" spans="1:8" ht="27.75" customHeight="1">
      <c r="A314" s="14">
        <v>306</v>
      </c>
      <c r="B314" s="14" t="s">
        <v>129</v>
      </c>
      <c r="C314" s="14" t="s">
        <v>443</v>
      </c>
      <c r="D314" s="14">
        <v>240</v>
      </c>
      <c r="E314" s="15" t="s">
        <v>144</v>
      </c>
      <c r="F314" s="16">
        <f>F315+F316</f>
        <v>2649.5</v>
      </c>
      <c r="G314" s="16">
        <f>G315+G316</f>
        <v>2636.7</v>
      </c>
      <c r="H314" s="2">
        <f t="shared" si="14"/>
        <v>99.51688997924137</v>
      </c>
    </row>
    <row r="315" spans="1:8" ht="26.25" customHeight="1">
      <c r="A315" s="14">
        <v>307</v>
      </c>
      <c r="B315" s="14"/>
      <c r="C315" s="14"/>
      <c r="D315" s="14">
        <v>243</v>
      </c>
      <c r="E315" s="15" t="s">
        <v>52</v>
      </c>
      <c r="F315" s="16">
        <v>1563.1</v>
      </c>
      <c r="G315" s="16">
        <v>1552.7</v>
      </c>
      <c r="H315" s="2">
        <f t="shared" si="14"/>
        <v>99.33465549229096</v>
      </c>
    </row>
    <row r="316" spans="1:8" ht="12.75">
      <c r="A316" s="14">
        <v>308</v>
      </c>
      <c r="B316" s="14"/>
      <c r="C316" s="14"/>
      <c r="D316" s="14">
        <v>244</v>
      </c>
      <c r="E316" s="15" t="s">
        <v>371</v>
      </c>
      <c r="F316" s="16">
        <v>1086.4</v>
      </c>
      <c r="G316" s="16">
        <v>1084</v>
      </c>
      <c r="H316" s="2">
        <f t="shared" si="14"/>
        <v>99.77908689248895</v>
      </c>
    </row>
    <row r="317" spans="1:8" ht="38.25">
      <c r="A317" s="14">
        <v>309</v>
      </c>
      <c r="B317" s="14" t="s">
        <v>129</v>
      </c>
      <c r="C317" s="14" t="s">
        <v>445</v>
      </c>
      <c r="D317" s="14"/>
      <c r="E317" s="15" t="s">
        <v>374</v>
      </c>
      <c r="F317" s="16">
        <f>F318+F321</f>
        <v>3676.5999999999995</v>
      </c>
      <c r="G317" s="16">
        <f>G318+G321</f>
        <v>3337.9999999999995</v>
      </c>
      <c r="H317" s="2">
        <f t="shared" si="14"/>
        <v>90.79040417777294</v>
      </c>
    </row>
    <row r="318" spans="1:8" ht="16.5" customHeight="1">
      <c r="A318" s="14">
        <v>310</v>
      </c>
      <c r="B318" s="14" t="s">
        <v>129</v>
      </c>
      <c r="C318" s="14" t="s">
        <v>445</v>
      </c>
      <c r="D318" s="14">
        <v>110</v>
      </c>
      <c r="E318" s="15" t="s">
        <v>80</v>
      </c>
      <c r="F318" s="16">
        <f>F319+F320</f>
        <v>3223.3999999999996</v>
      </c>
      <c r="G318" s="16">
        <f>G319+G320</f>
        <v>2884.7999999999997</v>
      </c>
      <c r="H318" s="2">
        <f t="shared" si="14"/>
        <v>89.49556369051312</v>
      </c>
    </row>
    <row r="319" spans="1:8" ht="12.75">
      <c r="A319" s="14">
        <v>311</v>
      </c>
      <c r="B319" s="14"/>
      <c r="C319" s="14"/>
      <c r="D319" s="14">
        <v>111</v>
      </c>
      <c r="E319" s="15" t="s">
        <v>183</v>
      </c>
      <c r="F319" s="16">
        <v>2475.7</v>
      </c>
      <c r="G319" s="16">
        <v>2215.7</v>
      </c>
      <c r="H319" s="2">
        <f t="shared" si="14"/>
        <v>89.49791978026417</v>
      </c>
    </row>
    <row r="320" spans="1:8" ht="38.25" customHeight="1">
      <c r="A320" s="14">
        <v>312</v>
      </c>
      <c r="B320" s="14"/>
      <c r="C320" s="14"/>
      <c r="D320" s="14">
        <v>119</v>
      </c>
      <c r="E320" s="15" t="s">
        <v>184</v>
      </c>
      <c r="F320" s="16">
        <v>747.7</v>
      </c>
      <c r="G320" s="16">
        <v>669.1</v>
      </c>
      <c r="H320" s="2">
        <f t="shared" si="14"/>
        <v>89.48776247157952</v>
      </c>
    </row>
    <row r="321" spans="1:8" ht="55.5" customHeight="1">
      <c r="A321" s="14">
        <v>313</v>
      </c>
      <c r="B321" s="14"/>
      <c r="C321" s="14"/>
      <c r="D321" s="14">
        <v>621</v>
      </c>
      <c r="E321" s="15" t="s">
        <v>54</v>
      </c>
      <c r="F321" s="16">
        <v>453.2</v>
      </c>
      <c r="G321" s="16">
        <v>453.2</v>
      </c>
      <c r="H321" s="2">
        <f t="shared" si="14"/>
        <v>100</v>
      </c>
    </row>
    <row r="322" spans="1:8" ht="79.5" customHeight="1">
      <c r="A322" s="14">
        <v>314</v>
      </c>
      <c r="B322" s="14" t="s">
        <v>129</v>
      </c>
      <c r="C322" s="14" t="s">
        <v>217</v>
      </c>
      <c r="D322" s="14"/>
      <c r="E322" s="15" t="s">
        <v>37</v>
      </c>
      <c r="F322" s="16">
        <f>F323+F327</f>
        <v>61323</v>
      </c>
      <c r="G322" s="16">
        <f>G323+G327</f>
        <v>60917.6</v>
      </c>
      <c r="H322" s="2">
        <f t="shared" si="14"/>
        <v>99.3389103598976</v>
      </c>
    </row>
    <row r="323" spans="1:8" ht="15" customHeight="1">
      <c r="A323" s="14">
        <v>315</v>
      </c>
      <c r="B323" s="14" t="s">
        <v>129</v>
      </c>
      <c r="C323" s="14" t="s">
        <v>217</v>
      </c>
      <c r="D323" s="14">
        <v>110</v>
      </c>
      <c r="E323" s="15" t="s">
        <v>80</v>
      </c>
      <c r="F323" s="16">
        <f>F324+F326+F325</f>
        <v>51540.4</v>
      </c>
      <c r="G323" s="16">
        <f>G324+G326+G325</f>
        <v>51135</v>
      </c>
      <c r="H323" s="2">
        <f t="shared" si="14"/>
        <v>99.21343256940186</v>
      </c>
    </row>
    <row r="324" spans="1:8" ht="12.75">
      <c r="A324" s="14">
        <v>316</v>
      </c>
      <c r="B324" s="14"/>
      <c r="C324" s="14"/>
      <c r="D324" s="14">
        <v>111</v>
      </c>
      <c r="E324" s="15" t="s">
        <v>183</v>
      </c>
      <c r="F324" s="16">
        <v>39593.3</v>
      </c>
      <c r="G324" s="16">
        <v>39296.6</v>
      </c>
      <c r="H324" s="2">
        <f t="shared" si="14"/>
        <v>99.2506307885425</v>
      </c>
    </row>
    <row r="325" spans="1:8" ht="25.5">
      <c r="A325" s="14">
        <v>317</v>
      </c>
      <c r="B325" s="14"/>
      <c r="C325" s="14"/>
      <c r="D325" s="14">
        <v>112</v>
      </c>
      <c r="E325" s="15" t="s">
        <v>318</v>
      </c>
      <c r="F325" s="16">
        <v>1.4</v>
      </c>
      <c r="G325" s="16">
        <v>1.3</v>
      </c>
      <c r="H325" s="2">
        <f t="shared" si="14"/>
        <v>92.85714285714288</v>
      </c>
    </row>
    <row r="326" spans="1:8" ht="39.75" customHeight="1">
      <c r="A326" s="14">
        <v>318</v>
      </c>
      <c r="B326" s="14"/>
      <c r="C326" s="14"/>
      <c r="D326" s="14">
        <v>119</v>
      </c>
      <c r="E326" s="15" t="s">
        <v>184</v>
      </c>
      <c r="F326" s="16">
        <v>11945.7</v>
      </c>
      <c r="G326" s="16">
        <v>11837.1</v>
      </c>
      <c r="H326" s="2">
        <f t="shared" si="14"/>
        <v>99.09088626032798</v>
      </c>
    </row>
    <row r="327" spans="1:8" ht="52.5" customHeight="1">
      <c r="A327" s="14">
        <v>319</v>
      </c>
      <c r="B327" s="14"/>
      <c r="C327" s="14"/>
      <c r="D327" s="14">
        <v>621</v>
      </c>
      <c r="E327" s="15" t="s">
        <v>54</v>
      </c>
      <c r="F327" s="16">
        <v>9782.6</v>
      </c>
      <c r="G327" s="16">
        <v>9782.6</v>
      </c>
      <c r="H327" s="2">
        <f t="shared" si="14"/>
        <v>100</v>
      </c>
    </row>
    <row r="328" spans="1:8" ht="79.5" customHeight="1">
      <c r="A328" s="14">
        <v>320</v>
      </c>
      <c r="B328" s="14" t="s">
        <v>129</v>
      </c>
      <c r="C328" s="14" t="s">
        <v>218</v>
      </c>
      <c r="D328" s="14"/>
      <c r="E328" s="15" t="s">
        <v>38</v>
      </c>
      <c r="F328" s="16">
        <f>F329+F331</f>
        <v>961</v>
      </c>
      <c r="G328" s="16">
        <f>G329+G331</f>
        <v>933.4000000000001</v>
      </c>
      <c r="H328" s="2">
        <f t="shared" si="14"/>
        <v>97.1279916753382</v>
      </c>
    </row>
    <row r="329" spans="1:8" ht="29.25" customHeight="1">
      <c r="A329" s="14">
        <v>321</v>
      </c>
      <c r="B329" s="14" t="s">
        <v>129</v>
      </c>
      <c r="C329" s="14" t="s">
        <v>218</v>
      </c>
      <c r="D329" s="14">
        <v>240</v>
      </c>
      <c r="E329" s="15" t="s">
        <v>15</v>
      </c>
      <c r="F329" s="16">
        <f>F330</f>
        <v>799.8</v>
      </c>
      <c r="G329" s="16">
        <f>G330</f>
        <v>772.2</v>
      </c>
      <c r="H329" s="2">
        <f t="shared" si="14"/>
        <v>96.54913728432109</v>
      </c>
    </row>
    <row r="330" spans="1:8" ht="12.75">
      <c r="A330" s="14">
        <v>322</v>
      </c>
      <c r="B330" s="14"/>
      <c r="C330" s="14"/>
      <c r="D330" s="14">
        <v>244</v>
      </c>
      <c r="E330" s="15" t="s">
        <v>371</v>
      </c>
      <c r="F330" s="16">
        <v>799.8</v>
      </c>
      <c r="G330" s="16">
        <v>772.2</v>
      </c>
      <c r="H330" s="2">
        <f t="shared" si="14"/>
        <v>96.54913728432109</v>
      </c>
    </row>
    <row r="331" spans="1:8" ht="52.5" customHeight="1">
      <c r="A331" s="14">
        <v>323</v>
      </c>
      <c r="B331" s="14"/>
      <c r="C331" s="14"/>
      <c r="D331" s="14">
        <v>621</v>
      </c>
      <c r="E331" s="15" t="s">
        <v>54</v>
      </c>
      <c r="F331" s="16">
        <v>161.2</v>
      </c>
      <c r="G331" s="16">
        <v>161.2</v>
      </c>
      <c r="H331" s="2">
        <f t="shared" si="14"/>
        <v>100</v>
      </c>
    </row>
    <row r="332" spans="1:8" ht="51">
      <c r="A332" s="7">
        <v>324</v>
      </c>
      <c r="B332" s="7" t="s">
        <v>129</v>
      </c>
      <c r="C332" s="7" t="s">
        <v>219</v>
      </c>
      <c r="D332" s="7"/>
      <c r="E332" s="13" t="s">
        <v>321</v>
      </c>
      <c r="F332" s="12">
        <f>F333+F335</f>
        <v>1164.8000000000002</v>
      </c>
      <c r="G332" s="12">
        <f>G333+G335</f>
        <v>1164.6000000000001</v>
      </c>
      <c r="H332" s="4">
        <f t="shared" si="14"/>
        <v>99.98282967032966</v>
      </c>
    </row>
    <row r="333" spans="1:8" ht="25.5">
      <c r="A333" s="14">
        <v>325</v>
      </c>
      <c r="B333" s="14" t="s">
        <v>129</v>
      </c>
      <c r="C333" s="14" t="s">
        <v>220</v>
      </c>
      <c r="D333" s="14"/>
      <c r="E333" s="15" t="s">
        <v>39</v>
      </c>
      <c r="F333" s="16">
        <f>F334</f>
        <v>1068.4</v>
      </c>
      <c r="G333" s="16">
        <f>G334</f>
        <v>1068.2</v>
      </c>
      <c r="H333" s="2">
        <f t="shared" si="14"/>
        <v>99.98128041931861</v>
      </c>
    </row>
    <row r="334" spans="1:8" ht="12.75">
      <c r="A334" s="14">
        <v>326</v>
      </c>
      <c r="B334" s="14" t="s">
        <v>129</v>
      </c>
      <c r="C334" s="14" t="s">
        <v>220</v>
      </c>
      <c r="D334" s="14">
        <v>244</v>
      </c>
      <c r="E334" s="15" t="s">
        <v>371</v>
      </c>
      <c r="F334" s="16">
        <v>1068.4</v>
      </c>
      <c r="G334" s="16">
        <v>1068.2</v>
      </c>
      <c r="H334" s="2">
        <f t="shared" si="14"/>
        <v>99.98128041931861</v>
      </c>
    </row>
    <row r="335" spans="1:8" ht="29.25" customHeight="1">
      <c r="A335" s="14">
        <v>327</v>
      </c>
      <c r="B335" s="14" t="s">
        <v>129</v>
      </c>
      <c r="C335" s="14" t="s">
        <v>322</v>
      </c>
      <c r="D335" s="14"/>
      <c r="E335" s="15" t="s">
        <v>446</v>
      </c>
      <c r="F335" s="16">
        <f>F336</f>
        <v>96.4</v>
      </c>
      <c r="G335" s="16">
        <f>G336</f>
        <v>96.4</v>
      </c>
      <c r="H335" s="2">
        <f t="shared" si="14"/>
        <v>100</v>
      </c>
    </row>
    <row r="336" spans="1:8" ht="12.75">
      <c r="A336" s="14">
        <v>328</v>
      </c>
      <c r="B336" s="14" t="s">
        <v>129</v>
      </c>
      <c r="C336" s="14" t="s">
        <v>322</v>
      </c>
      <c r="D336" s="14">
        <v>244</v>
      </c>
      <c r="E336" s="15" t="s">
        <v>371</v>
      </c>
      <c r="F336" s="16">
        <v>96.4</v>
      </c>
      <c r="G336" s="16">
        <v>96.4</v>
      </c>
      <c r="H336" s="2">
        <f t="shared" si="14"/>
        <v>100</v>
      </c>
    </row>
    <row r="337" spans="1:8" ht="12.75">
      <c r="A337" s="14">
        <v>329</v>
      </c>
      <c r="B337" s="7" t="s">
        <v>129</v>
      </c>
      <c r="C337" s="7" t="s">
        <v>149</v>
      </c>
      <c r="D337" s="7"/>
      <c r="E337" s="13" t="s">
        <v>148</v>
      </c>
      <c r="F337" s="12">
        <f>F338+F340+F342</f>
        <v>206</v>
      </c>
      <c r="G337" s="12">
        <f>G338+G340+G342</f>
        <v>206</v>
      </c>
      <c r="H337" s="4">
        <f t="shared" si="14"/>
        <v>100</v>
      </c>
    </row>
    <row r="338" spans="1:8" ht="51.75" customHeight="1">
      <c r="A338" s="14">
        <v>330</v>
      </c>
      <c r="B338" s="14" t="s">
        <v>129</v>
      </c>
      <c r="C338" s="14" t="s">
        <v>221</v>
      </c>
      <c r="D338" s="14"/>
      <c r="E338" s="15" t="s">
        <v>222</v>
      </c>
      <c r="F338" s="16">
        <f>F339</f>
        <v>90</v>
      </c>
      <c r="G338" s="16">
        <f>G339</f>
        <v>90</v>
      </c>
      <c r="H338" s="2">
        <f t="shared" si="14"/>
        <v>100</v>
      </c>
    </row>
    <row r="339" spans="1:8" ht="12.75">
      <c r="A339" s="14">
        <v>331</v>
      </c>
      <c r="B339" s="14" t="s">
        <v>129</v>
      </c>
      <c r="C339" s="14" t="s">
        <v>221</v>
      </c>
      <c r="D339" s="14">
        <v>853</v>
      </c>
      <c r="E339" s="15" t="s">
        <v>18</v>
      </c>
      <c r="F339" s="16">
        <v>90</v>
      </c>
      <c r="G339" s="16">
        <v>90</v>
      </c>
      <c r="H339" s="2">
        <f t="shared" si="14"/>
        <v>100</v>
      </c>
    </row>
    <row r="340" spans="1:8" ht="51">
      <c r="A340" s="14">
        <v>332</v>
      </c>
      <c r="B340" s="14" t="s">
        <v>129</v>
      </c>
      <c r="C340" s="14" t="s">
        <v>447</v>
      </c>
      <c r="D340" s="14"/>
      <c r="E340" s="15" t="s">
        <v>448</v>
      </c>
      <c r="F340" s="16">
        <f>F341</f>
        <v>12.9</v>
      </c>
      <c r="G340" s="16">
        <f>G341</f>
        <v>12.9</v>
      </c>
      <c r="H340" s="2">
        <f t="shared" si="14"/>
        <v>100</v>
      </c>
    </row>
    <row r="341" spans="1:8" ht="12.75">
      <c r="A341" s="14">
        <v>333</v>
      </c>
      <c r="B341" s="14" t="s">
        <v>129</v>
      </c>
      <c r="C341" s="14" t="s">
        <v>447</v>
      </c>
      <c r="D341" s="14">
        <v>622</v>
      </c>
      <c r="E341" s="15" t="s">
        <v>81</v>
      </c>
      <c r="F341" s="16">
        <v>12.9</v>
      </c>
      <c r="G341" s="16">
        <v>12.9</v>
      </c>
      <c r="H341" s="2">
        <f t="shared" si="14"/>
        <v>100</v>
      </c>
    </row>
    <row r="342" spans="1:8" ht="51.75" customHeight="1">
      <c r="A342" s="14">
        <v>334</v>
      </c>
      <c r="B342" s="14" t="s">
        <v>129</v>
      </c>
      <c r="C342" s="14" t="s">
        <v>421</v>
      </c>
      <c r="D342" s="14"/>
      <c r="E342" s="15" t="s">
        <v>422</v>
      </c>
      <c r="F342" s="16">
        <f>F343</f>
        <v>103.1</v>
      </c>
      <c r="G342" s="16">
        <f>G343</f>
        <v>103.1</v>
      </c>
      <c r="H342" s="2">
        <f t="shared" si="14"/>
        <v>100</v>
      </c>
    </row>
    <row r="343" spans="1:8" ht="12.75">
      <c r="A343" s="14">
        <v>335</v>
      </c>
      <c r="B343" s="14" t="s">
        <v>129</v>
      </c>
      <c r="C343" s="14" t="s">
        <v>421</v>
      </c>
      <c r="D343" s="14">
        <v>244</v>
      </c>
      <c r="E343" s="15" t="s">
        <v>371</v>
      </c>
      <c r="F343" s="16">
        <v>103.1</v>
      </c>
      <c r="G343" s="16">
        <v>103.1</v>
      </c>
      <c r="H343" s="2">
        <f t="shared" si="14"/>
        <v>100</v>
      </c>
    </row>
    <row r="344" spans="1:8" ht="12.75">
      <c r="A344" s="7">
        <v>336</v>
      </c>
      <c r="B344" s="7" t="s">
        <v>130</v>
      </c>
      <c r="C344" s="13"/>
      <c r="D344" s="13"/>
      <c r="E344" s="13" t="s">
        <v>131</v>
      </c>
      <c r="F344" s="12">
        <f>F345+F350+F399</f>
        <v>218207.6</v>
      </c>
      <c r="G344" s="12">
        <f>G345+G350+G399</f>
        <v>210271.1</v>
      </c>
      <c r="H344" s="4">
        <f t="shared" si="14"/>
        <v>96.36286728784881</v>
      </c>
    </row>
    <row r="345" spans="1:8" ht="38.25">
      <c r="A345" s="14">
        <v>337</v>
      </c>
      <c r="B345" s="51" t="s">
        <v>130</v>
      </c>
      <c r="C345" s="54" t="s">
        <v>156</v>
      </c>
      <c r="D345" s="15"/>
      <c r="E345" s="15" t="s">
        <v>372</v>
      </c>
      <c r="F345" s="16">
        <f aca="true" t="shared" si="15" ref="F345:G347">F346</f>
        <v>7000</v>
      </c>
      <c r="G345" s="16">
        <f t="shared" si="15"/>
        <v>2100</v>
      </c>
      <c r="H345" s="2">
        <f t="shared" si="14"/>
        <v>30</v>
      </c>
    </row>
    <row r="346" spans="1:8" ht="25.5">
      <c r="A346" s="7">
        <v>338</v>
      </c>
      <c r="B346" s="7" t="s">
        <v>130</v>
      </c>
      <c r="C346" s="7" t="s">
        <v>199</v>
      </c>
      <c r="D346" s="13"/>
      <c r="E346" s="13" t="s">
        <v>343</v>
      </c>
      <c r="F346" s="12">
        <f t="shared" si="15"/>
        <v>7000</v>
      </c>
      <c r="G346" s="12">
        <f t="shared" si="15"/>
        <v>2100</v>
      </c>
      <c r="H346" s="4">
        <f t="shared" si="14"/>
        <v>30</v>
      </c>
    </row>
    <row r="347" spans="1:8" ht="25.5">
      <c r="A347" s="14">
        <v>339</v>
      </c>
      <c r="B347" s="14" t="s">
        <v>130</v>
      </c>
      <c r="C347" s="14" t="s">
        <v>449</v>
      </c>
      <c r="D347" s="13"/>
      <c r="E347" s="15" t="s">
        <v>450</v>
      </c>
      <c r="F347" s="16">
        <f t="shared" si="15"/>
        <v>7000</v>
      </c>
      <c r="G347" s="16">
        <f t="shared" si="15"/>
        <v>2100</v>
      </c>
      <c r="H347" s="2">
        <f t="shared" si="14"/>
        <v>30</v>
      </c>
    </row>
    <row r="348" spans="1:8" ht="12.75">
      <c r="A348" s="14">
        <v>340</v>
      </c>
      <c r="B348" s="14" t="s">
        <v>130</v>
      </c>
      <c r="C348" s="14" t="s">
        <v>449</v>
      </c>
      <c r="D348" s="14">
        <v>244</v>
      </c>
      <c r="E348" s="15" t="s">
        <v>371</v>
      </c>
      <c r="F348" s="16">
        <v>7000</v>
      </c>
      <c r="G348" s="16">
        <v>2100</v>
      </c>
      <c r="H348" s="2">
        <f t="shared" si="14"/>
        <v>30</v>
      </c>
    </row>
    <row r="349" spans="1:8" ht="39.75" customHeight="1">
      <c r="A349" s="14">
        <v>341</v>
      </c>
      <c r="B349" s="14" t="s">
        <v>130</v>
      </c>
      <c r="C349" s="14" t="s">
        <v>211</v>
      </c>
      <c r="D349" s="14"/>
      <c r="E349" s="15" t="s">
        <v>440</v>
      </c>
      <c r="F349" s="16">
        <f>F350</f>
        <v>209628.9</v>
      </c>
      <c r="G349" s="16">
        <f>G350</f>
        <v>206592.4</v>
      </c>
      <c r="H349" s="2">
        <f t="shared" si="14"/>
        <v>98.5514878912211</v>
      </c>
    </row>
    <row r="350" spans="1:8" ht="38.25">
      <c r="A350" s="7">
        <v>342</v>
      </c>
      <c r="B350" s="7" t="s">
        <v>130</v>
      </c>
      <c r="C350" s="7" t="s">
        <v>223</v>
      </c>
      <c r="D350" s="14"/>
      <c r="E350" s="13" t="s">
        <v>451</v>
      </c>
      <c r="F350" s="12">
        <f>F351+F366+F371+F376+F381+F387+F392+F395+F397</f>
        <v>209628.9</v>
      </c>
      <c r="G350" s="12">
        <f>G351+G366+G371+G376+G381+G387+G392+G395+G397</f>
        <v>206592.4</v>
      </c>
      <c r="H350" s="4">
        <f t="shared" si="14"/>
        <v>98.5514878912211</v>
      </c>
    </row>
    <row r="351" spans="1:8" ht="39.75" customHeight="1">
      <c r="A351" s="14">
        <v>343</v>
      </c>
      <c r="B351" s="14" t="s">
        <v>130</v>
      </c>
      <c r="C351" s="14" t="s">
        <v>224</v>
      </c>
      <c r="D351" s="14"/>
      <c r="E351" s="15" t="s">
        <v>40</v>
      </c>
      <c r="F351" s="16">
        <f>F352+F356+F359+F362</f>
        <v>67425</v>
      </c>
      <c r="G351" s="16">
        <f>G352+G356+G359+G362</f>
        <v>66622.2</v>
      </c>
      <c r="H351" s="2">
        <f t="shared" si="14"/>
        <v>98.80934371523915</v>
      </c>
    </row>
    <row r="352" spans="1:8" ht="16.5" customHeight="1">
      <c r="A352" s="14">
        <v>344</v>
      </c>
      <c r="B352" s="14" t="s">
        <v>130</v>
      </c>
      <c r="C352" s="14" t="s">
        <v>224</v>
      </c>
      <c r="D352" s="14">
        <v>110</v>
      </c>
      <c r="E352" s="15" t="s">
        <v>80</v>
      </c>
      <c r="F352" s="16">
        <f>F353+F354+F355</f>
        <v>24777.9</v>
      </c>
      <c r="G352" s="16">
        <f>G353+G354+G355</f>
        <v>24757.2</v>
      </c>
      <c r="H352" s="2">
        <f t="shared" si="14"/>
        <v>99.91645781119465</v>
      </c>
    </row>
    <row r="353" spans="1:8" ht="12.75">
      <c r="A353" s="14">
        <v>345</v>
      </c>
      <c r="B353" s="14"/>
      <c r="C353" s="14"/>
      <c r="D353" s="14">
        <v>111</v>
      </c>
      <c r="E353" s="15" t="s">
        <v>183</v>
      </c>
      <c r="F353" s="16">
        <v>18953</v>
      </c>
      <c r="G353" s="16">
        <v>18952.9</v>
      </c>
      <c r="H353" s="2">
        <f t="shared" si="14"/>
        <v>99.99947237904291</v>
      </c>
    </row>
    <row r="354" spans="1:8" ht="25.5">
      <c r="A354" s="14">
        <v>346</v>
      </c>
      <c r="B354" s="14"/>
      <c r="C354" s="14"/>
      <c r="D354" s="14">
        <v>112</v>
      </c>
      <c r="E354" s="15" t="s">
        <v>318</v>
      </c>
      <c r="F354" s="16">
        <v>2.8</v>
      </c>
      <c r="G354" s="16">
        <v>2.5</v>
      </c>
      <c r="H354" s="2">
        <f t="shared" si="14"/>
        <v>89.28571428571429</v>
      </c>
    </row>
    <row r="355" spans="1:8" ht="39.75" customHeight="1">
      <c r="A355" s="14">
        <v>347</v>
      </c>
      <c r="B355" s="14"/>
      <c r="C355" s="14"/>
      <c r="D355" s="14">
        <v>119</v>
      </c>
      <c r="E355" s="15" t="s">
        <v>184</v>
      </c>
      <c r="F355" s="16">
        <v>5822.1</v>
      </c>
      <c r="G355" s="16">
        <v>5801.8</v>
      </c>
      <c r="H355" s="2">
        <f t="shared" si="14"/>
        <v>99.65132855842394</v>
      </c>
    </row>
    <row r="356" spans="1:8" ht="27" customHeight="1">
      <c r="A356" s="14">
        <v>348</v>
      </c>
      <c r="B356" s="14"/>
      <c r="C356" s="14"/>
      <c r="D356" s="14">
        <v>240</v>
      </c>
      <c r="E356" s="15" t="s">
        <v>144</v>
      </c>
      <c r="F356" s="16">
        <f>F357+F358</f>
        <v>22887.9</v>
      </c>
      <c r="G356" s="16">
        <f>G357+G358</f>
        <v>22106.7</v>
      </c>
      <c r="H356" s="2">
        <f aca="true" t="shared" si="16" ref="H356:H418">G356/F356*100</f>
        <v>96.5868428296174</v>
      </c>
    </row>
    <row r="357" spans="1:8" ht="25.5">
      <c r="A357" s="14">
        <v>349</v>
      </c>
      <c r="B357" s="14"/>
      <c r="C357" s="14"/>
      <c r="D357" s="14">
        <v>242</v>
      </c>
      <c r="E357" s="15" t="s">
        <v>16</v>
      </c>
      <c r="F357" s="16">
        <v>1098.7</v>
      </c>
      <c r="G357" s="16">
        <v>1068.2</v>
      </c>
      <c r="H357" s="2">
        <f t="shared" si="16"/>
        <v>97.22399199053426</v>
      </c>
    </row>
    <row r="358" spans="1:8" ht="12.75">
      <c r="A358" s="14">
        <v>350</v>
      </c>
      <c r="B358" s="14"/>
      <c r="C358" s="14"/>
      <c r="D358" s="14">
        <v>244</v>
      </c>
      <c r="E358" s="15" t="s">
        <v>371</v>
      </c>
      <c r="F358" s="16">
        <v>21789.2</v>
      </c>
      <c r="G358" s="16">
        <v>21038.5</v>
      </c>
      <c r="H358" s="2">
        <f t="shared" si="16"/>
        <v>96.55471517999743</v>
      </c>
    </row>
    <row r="359" spans="1:8" ht="12.75">
      <c r="A359" s="14">
        <v>351</v>
      </c>
      <c r="B359" s="14"/>
      <c r="C359" s="14"/>
      <c r="D359" s="14">
        <v>620</v>
      </c>
      <c r="E359" s="15" t="s">
        <v>53</v>
      </c>
      <c r="F359" s="16">
        <f>F360+F361</f>
        <v>17126.4</v>
      </c>
      <c r="G359" s="16">
        <f>G360+G361</f>
        <v>17126.4</v>
      </c>
      <c r="H359" s="2">
        <f t="shared" si="16"/>
        <v>100</v>
      </c>
    </row>
    <row r="360" spans="1:8" ht="55.5" customHeight="1">
      <c r="A360" s="14">
        <v>352</v>
      </c>
      <c r="B360" s="14"/>
      <c r="C360" s="14"/>
      <c r="D360" s="14">
        <v>621</v>
      </c>
      <c r="E360" s="15" t="s">
        <v>54</v>
      </c>
      <c r="F360" s="16">
        <v>17029.9</v>
      </c>
      <c r="G360" s="16">
        <v>17029.9</v>
      </c>
      <c r="H360" s="2">
        <f t="shared" si="16"/>
        <v>100</v>
      </c>
    </row>
    <row r="361" spans="1:8" ht="12.75">
      <c r="A361" s="14">
        <v>353</v>
      </c>
      <c r="B361" s="14"/>
      <c r="C361" s="14"/>
      <c r="D361" s="14">
        <v>622</v>
      </c>
      <c r="E361" s="15" t="s">
        <v>81</v>
      </c>
      <c r="F361" s="16">
        <v>96.5</v>
      </c>
      <c r="G361" s="16">
        <v>96.5</v>
      </c>
      <c r="H361" s="2">
        <f t="shared" si="16"/>
        <v>100</v>
      </c>
    </row>
    <row r="362" spans="1:8" ht="12.75">
      <c r="A362" s="14">
        <v>354</v>
      </c>
      <c r="B362" s="14"/>
      <c r="C362" s="14"/>
      <c r="D362" s="14">
        <v>850</v>
      </c>
      <c r="E362" s="15" t="s">
        <v>17</v>
      </c>
      <c r="F362" s="16">
        <f>F363+F365+F364</f>
        <v>2632.7999999999997</v>
      </c>
      <c r="G362" s="16">
        <f>G363+G365+G364</f>
        <v>2631.9</v>
      </c>
      <c r="H362" s="2">
        <f t="shared" si="16"/>
        <v>99.9658158614403</v>
      </c>
    </row>
    <row r="363" spans="1:8" ht="25.5">
      <c r="A363" s="14">
        <v>355</v>
      </c>
      <c r="B363" s="14"/>
      <c r="C363" s="14"/>
      <c r="D363" s="14">
        <v>851</v>
      </c>
      <c r="E363" s="15" t="s">
        <v>55</v>
      </c>
      <c r="F363" s="16">
        <v>2621.7</v>
      </c>
      <c r="G363" s="16">
        <v>2620.8</v>
      </c>
      <c r="H363" s="2">
        <f t="shared" si="16"/>
        <v>99.96567112941986</v>
      </c>
    </row>
    <row r="364" spans="1:8" ht="12.75">
      <c r="A364" s="14">
        <v>356</v>
      </c>
      <c r="B364" s="14"/>
      <c r="C364" s="14"/>
      <c r="D364" s="14">
        <v>852</v>
      </c>
      <c r="E364" s="15" t="s">
        <v>289</v>
      </c>
      <c r="F364" s="16">
        <v>1</v>
      </c>
      <c r="G364" s="16">
        <v>1</v>
      </c>
      <c r="H364" s="2">
        <f t="shared" si="16"/>
        <v>100</v>
      </c>
    </row>
    <row r="365" spans="1:8" ht="12.75">
      <c r="A365" s="14">
        <v>357</v>
      </c>
      <c r="B365" s="14"/>
      <c r="C365" s="14"/>
      <c r="D365" s="14">
        <v>853</v>
      </c>
      <c r="E365" s="15" t="s">
        <v>18</v>
      </c>
      <c r="F365" s="16">
        <v>10.1</v>
      </c>
      <c r="G365" s="16">
        <v>10.1</v>
      </c>
      <c r="H365" s="2">
        <f t="shared" si="16"/>
        <v>100</v>
      </c>
    </row>
    <row r="366" spans="1:8" ht="67.5" customHeight="1">
      <c r="A366" s="14">
        <v>358</v>
      </c>
      <c r="B366" s="14" t="s">
        <v>130</v>
      </c>
      <c r="C366" s="14" t="s">
        <v>225</v>
      </c>
      <c r="D366" s="14"/>
      <c r="E366" s="15" t="s">
        <v>452</v>
      </c>
      <c r="F366" s="16">
        <f>F367+F370</f>
        <v>8585.4</v>
      </c>
      <c r="G366" s="16">
        <f>G367+G370</f>
        <v>8583.8</v>
      </c>
      <c r="H366" s="2">
        <f t="shared" si="16"/>
        <v>99.98136371048524</v>
      </c>
    </row>
    <row r="367" spans="1:8" ht="27.75" customHeight="1">
      <c r="A367" s="14">
        <v>359</v>
      </c>
      <c r="B367" s="14" t="s">
        <v>130</v>
      </c>
      <c r="C367" s="14" t="s">
        <v>225</v>
      </c>
      <c r="D367" s="14">
        <v>240</v>
      </c>
      <c r="E367" s="15" t="s">
        <v>144</v>
      </c>
      <c r="F367" s="16">
        <f>F368+F369</f>
        <v>4212.9</v>
      </c>
      <c r="G367" s="16">
        <f>G368+G369</f>
        <v>4211.3</v>
      </c>
      <c r="H367" s="2">
        <f t="shared" si="16"/>
        <v>99.96202141042988</v>
      </c>
    </row>
    <row r="368" spans="1:8" ht="26.25" customHeight="1">
      <c r="A368" s="14">
        <v>360</v>
      </c>
      <c r="B368" s="14"/>
      <c r="C368" s="14"/>
      <c r="D368" s="14">
        <v>243</v>
      </c>
      <c r="E368" s="15" t="s">
        <v>52</v>
      </c>
      <c r="F368" s="16">
        <v>3711.2</v>
      </c>
      <c r="G368" s="16">
        <v>3709.6</v>
      </c>
      <c r="H368" s="2">
        <f t="shared" si="16"/>
        <v>99.9568872601854</v>
      </c>
    </row>
    <row r="369" spans="1:8" ht="12.75">
      <c r="A369" s="14">
        <v>361</v>
      </c>
      <c r="B369" s="14"/>
      <c r="C369" s="14"/>
      <c r="D369" s="14">
        <v>244</v>
      </c>
      <c r="E369" s="15" t="s">
        <v>371</v>
      </c>
      <c r="F369" s="16">
        <v>501.7</v>
      </c>
      <c r="G369" s="16">
        <v>501.7</v>
      </c>
      <c r="H369" s="2">
        <f t="shared" si="16"/>
        <v>100</v>
      </c>
    </row>
    <row r="370" spans="1:8" ht="12.75">
      <c r="A370" s="14">
        <v>362</v>
      </c>
      <c r="B370" s="14"/>
      <c r="C370" s="14"/>
      <c r="D370" s="14">
        <v>622</v>
      </c>
      <c r="E370" s="15" t="s">
        <v>319</v>
      </c>
      <c r="F370" s="16">
        <v>4372.5</v>
      </c>
      <c r="G370" s="16">
        <v>4372.5</v>
      </c>
      <c r="H370" s="2">
        <f t="shared" si="16"/>
        <v>100</v>
      </c>
    </row>
    <row r="371" spans="1:8" ht="65.25" customHeight="1">
      <c r="A371" s="14">
        <v>363</v>
      </c>
      <c r="B371" s="14" t="s">
        <v>130</v>
      </c>
      <c r="C371" s="14" t="s">
        <v>453</v>
      </c>
      <c r="D371" s="14"/>
      <c r="E371" s="15" t="s">
        <v>444</v>
      </c>
      <c r="F371" s="16">
        <f>F372+F375</f>
        <v>3205.1000000000004</v>
      </c>
      <c r="G371" s="16">
        <f>G372+G375</f>
        <v>3205.1000000000004</v>
      </c>
      <c r="H371" s="2">
        <f t="shared" si="16"/>
        <v>100</v>
      </c>
    </row>
    <row r="372" spans="1:8" ht="28.5" customHeight="1">
      <c r="A372" s="14">
        <v>364</v>
      </c>
      <c r="B372" s="14" t="s">
        <v>130</v>
      </c>
      <c r="C372" s="14" t="s">
        <v>453</v>
      </c>
      <c r="D372" s="14">
        <v>240</v>
      </c>
      <c r="E372" s="15" t="s">
        <v>144</v>
      </c>
      <c r="F372" s="16">
        <f>F373+F374</f>
        <v>1871.9</v>
      </c>
      <c r="G372" s="16">
        <f>G373+G374</f>
        <v>1871.9</v>
      </c>
      <c r="H372" s="2">
        <f t="shared" si="16"/>
        <v>100</v>
      </c>
    </row>
    <row r="373" spans="1:8" ht="25.5" customHeight="1">
      <c r="A373" s="14">
        <v>365</v>
      </c>
      <c r="B373" s="14"/>
      <c r="C373" s="14"/>
      <c r="D373" s="14">
        <v>243</v>
      </c>
      <c r="E373" s="15" t="s">
        <v>52</v>
      </c>
      <c r="F373" s="16">
        <v>1567.8</v>
      </c>
      <c r="G373" s="16">
        <v>1567.8</v>
      </c>
      <c r="H373" s="2">
        <f t="shared" si="16"/>
        <v>100</v>
      </c>
    </row>
    <row r="374" spans="1:8" ht="12.75">
      <c r="A374" s="14">
        <v>366</v>
      </c>
      <c r="B374" s="14"/>
      <c r="C374" s="14"/>
      <c r="D374" s="14">
        <v>244</v>
      </c>
      <c r="E374" s="15" t="s">
        <v>371</v>
      </c>
      <c r="F374" s="16">
        <v>304.1</v>
      </c>
      <c r="G374" s="16">
        <v>304.1</v>
      </c>
      <c r="H374" s="2">
        <f t="shared" si="16"/>
        <v>100</v>
      </c>
    </row>
    <row r="375" spans="1:8" ht="12.75">
      <c r="A375" s="14">
        <v>367</v>
      </c>
      <c r="B375" s="14"/>
      <c r="C375" s="14"/>
      <c r="D375" s="14">
        <v>622</v>
      </c>
      <c r="E375" s="15" t="s">
        <v>81</v>
      </c>
      <c r="F375" s="16">
        <v>1333.2</v>
      </c>
      <c r="G375" s="16">
        <v>1333.2</v>
      </c>
      <c r="H375" s="2">
        <f t="shared" si="16"/>
        <v>100</v>
      </c>
    </row>
    <row r="376" spans="1:8" ht="38.25">
      <c r="A376" s="14">
        <v>368</v>
      </c>
      <c r="B376" s="14" t="s">
        <v>130</v>
      </c>
      <c r="C376" s="14" t="s">
        <v>454</v>
      </c>
      <c r="D376" s="14"/>
      <c r="E376" s="15" t="s">
        <v>374</v>
      </c>
      <c r="F376" s="16">
        <f>F377+F380</f>
        <v>3921.4</v>
      </c>
      <c r="G376" s="16">
        <f>G377+G380</f>
        <v>3358.7000000000003</v>
      </c>
      <c r="H376" s="2">
        <f t="shared" si="16"/>
        <v>85.65053297291783</v>
      </c>
    </row>
    <row r="377" spans="1:8" ht="16.5" customHeight="1">
      <c r="A377" s="14">
        <v>369</v>
      </c>
      <c r="B377" s="14" t="s">
        <v>130</v>
      </c>
      <c r="C377" s="14" t="s">
        <v>454</v>
      </c>
      <c r="D377" s="14">
        <v>110</v>
      </c>
      <c r="E377" s="15" t="s">
        <v>80</v>
      </c>
      <c r="F377" s="16">
        <f>F378+F379</f>
        <v>3024.5</v>
      </c>
      <c r="G377" s="16">
        <f>G378+G379</f>
        <v>2461.8</v>
      </c>
      <c r="H377" s="2">
        <f t="shared" si="16"/>
        <v>81.39527194577617</v>
      </c>
    </row>
    <row r="378" spans="1:8" ht="12.75">
      <c r="A378" s="14">
        <v>370</v>
      </c>
      <c r="B378" s="14"/>
      <c r="C378" s="14"/>
      <c r="D378" s="14">
        <v>111</v>
      </c>
      <c r="E378" s="15" t="s">
        <v>183</v>
      </c>
      <c r="F378" s="16">
        <v>2323</v>
      </c>
      <c r="G378" s="16">
        <v>1890.8</v>
      </c>
      <c r="H378" s="2">
        <f t="shared" si="16"/>
        <v>81.39474817046923</v>
      </c>
    </row>
    <row r="379" spans="1:8" ht="39" customHeight="1">
      <c r="A379" s="14">
        <v>371</v>
      </c>
      <c r="B379" s="14"/>
      <c r="C379" s="14"/>
      <c r="D379" s="14">
        <v>119</v>
      </c>
      <c r="E379" s="15" t="s">
        <v>184</v>
      </c>
      <c r="F379" s="16">
        <v>701.5</v>
      </c>
      <c r="G379" s="16">
        <v>571</v>
      </c>
      <c r="H379" s="2">
        <f t="shared" si="16"/>
        <v>81.39700641482538</v>
      </c>
    </row>
    <row r="380" spans="1:8" ht="54" customHeight="1">
      <c r="A380" s="14">
        <v>372</v>
      </c>
      <c r="B380" s="14"/>
      <c r="C380" s="14"/>
      <c r="D380" s="14">
        <v>621</v>
      </c>
      <c r="E380" s="15" t="s">
        <v>54</v>
      </c>
      <c r="F380" s="16">
        <v>896.9</v>
      </c>
      <c r="G380" s="16">
        <v>896.9</v>
      </c>
      <c r="H380" s="2">
        <f t="shared" si="16"/>
        <v>100</v>
      </c>
    </row>
    <row r="381" spans="1:8" ht="116.25" customHeight="1">
      <c r="A381" s="14">
        <v>373</v>
      </c>
      <c r="B381" s="14" t="s">
        <v>130</v>
      </c>
      <c r="C381" s="14" t="s">
        <v>226</v>
      </c>
      <c r="D381" s="14"/>
      <c r="E381" s="15" t="s">
        <v>41</v>
      </c>
      <c r="F381" s="16">
        <f>F382+F386</f>
        <v>109581.6</v>
      </c>
      <c r="G381" s="16">
        <f>G382+G386</f>
        <v>109296.7</v>
      </c>
      <c r="H381" s="2">
        <f t="shared" si="16"/>
        <v>99.74001109675346</v>
      </c>
    </row>
    <row r="382" spans="1:8" ht="17.25" customHeight="1">
      <c r="A382" s="14">
        <v>374</v>
      </c>
      <c r="B382" s="14" t="s">
        <v>130</v>
      </c>
      <c r="C382" s="14" t="s">
        <v>226</v>
      </c>
      <c r="D382" s="14">
        <v>110</v>
      </c>
      <c r="E382" s="15" t="s">
        <v>80</v>
      </c>
      <c r="F382" s="16">
        <f>F383+F385+F384</f>
        <v>68288.8</v>
      </c>
      <c r="G382" s="16">
        <f>G383+G385+G384</f>
        <v>68003.9</v>
      </c>
      <c r="H382" s="2">
        <f t="shared" si="16"/>
        <v>99.58280127927273</v>
      </c>
    </row>
    <row r="383" spans="1:8" ht="12.75">
      <c r="A383" s="14">
        <v>375</v>
      </c>
      <c r="B383" s="14"/>
      <c r="C383" s="14"/>
      <c r="D383" s="14">
        <v>111</v>
      </c>
      <c r="E383" s="15" t="s">
        <v>183</v>
      </c>
      <c r="F383" s="16">
        <v>52448.8</v>
      </c>
      <c r="G383" s="16">
        <v>52276.5</v>
      </c>
      <c r="H383" s="2">
        <f t="shared" si="16"/>
        <v>99.67148914751147</v>
      </c>
    </row>
    <row r="384" spans="1:8" ht="25.5">
      <c r="A384" s="14">
        <v>376</v>
      </c>
      <c r="B384" s="14"/>
      <c r="C384" s="14"/>
      <c r="D384" s="14">
        <v>112</v>
      </c>
      <c r="E384" s="15" t="s">
        <v>318</v>
      </c>
      <c r="F384" s="16">
        <v>5.7</v>
      </c>
      <c r="G384" s="16">
        <v>4.4</v>
      </c>
      <c r="H384" s="2">
        <f t="shared" si="16"/>
        <v>77.19298245614036</v>
      </c>
    </row>
    <row r="385" spans="1:8" ht="40.5" customHeight="1">
      <c r="A385" s="14">
        <v>377</v>
      </c>
      <c r="B385" s="14"/>
      <c r="C385" s="14"/>
      <c r="D385" s="14">
        <v>119</v>
      </c>
      <c r="E385" s="15" t="s">
        <v>184</v>
      </c>
      <c r="F385" s="16">
        <v>15834.3</v>
      </c>
      <c r="G385" s="16">
        <v>15723</v>
      </c>
      <c r="H385" s="2">
        <f t="shared" si="16"/>
        <v>99.29709554574563</v>
      </c>
    </row>
    <row r="386" spans="1:8" ht="54" customHeight="1">
      <c r="A386" s="14">
        <v>378</v>
      </c>
      <c r="B386" s="14"/>
      <c r="C386" s="14"/>
      <c r="D386" s="14">
        <v>621</v>
      </c>
      <c r="E386" s="15" t="s">
        <v>54</v>
      </c>
      <c r="F386" s="16">
        <v>41292.8</v>
      </c>
      <c r="G386" s="16">
        <v>41292.8</v>
      </c>
      <c r="H386" s="2">
        <f t="shared" si="16"/>
        <v>100</v>
      </c>
    </row>
    <row r="387" spans="1:8" ht="117" customHeight="1">
      <c r="A387" s="14">
        <v>379</v>
      </c>
      <c r="B387" s="14" t="s">
        <v>130</v>
      </c>
      <c r="C387" s="14" t="s">
        <v>227</v>
      </c>
      <c r="D387" s="14"/>
      <c r="E387" s="15" t="s">
        <v>42</v>
      </c>
      <c r="F387" s="16">
        <f>F389+F390+F391</f>
        <v>3989</v>
      </c>
      <c r="G387" s="16">
        <f>G389+G390+G391</f>
        <v>3927.2999999999997</v>
      </c>
      <c r="H387" s="2">
        <f t="shared" si="16"/>
        <v>98.4532464276761</v>
      </c>
    </row>
    <row r="388" spans="1:8" ht="27.75" customHeight="1">
      <c r="A388" s="14">
        <v>380</v>
      </c>
      <c r="B388" s="14" t="s">
        <v>130</v>
      </c>
      <c r="C388" s="14" t="s">
        <v>227</v>
      </c>
      <c r="D388" s="14">
        <v>240</v>
      </c>
      <c r="E388" s="15" t="s">
        <v>15</v>
      </c>
      <c r="F388" s="16">
        <f>F389+F390</f>
        <v>1886.3</v>
      </c>
      <c r="G388" s="16">
        <f>G389+G390</f>
        <v>1824.6</v>
      </c>
      <c r="H388" s="2">
        <f t="shared" si="16"/>
        <v>96.72904628107936</v>
      </c>
    </row>
    <row r="389" spans="1:8" ht="25.5">
      <c r="A389" s="14">
        <v>381</v>
      </c>
      <c r="B389" s="14"/>
      <c r="C389" s="14"/>
      <c r="D389" s="14">
        <v>242</v>
      </c>
      <c r="E389" s="15" t="s">
        <v>16</v>
      </c>
      <c r="F389" s="16">
        <v>828.8</v>
      </c>
      <c r="G389" s="16">
        <v>816.2</v>
      </c>
      <c r="H389" s="2">
        <f t="shared" si="16"/>
        <v>98.47972972972974</v>
      </c>
    </row>
    <row r="390" spans="1:8" ht="12.75">
      <c r="A390" s="14">
        <v>382</v>
      </c>
      <c r="B390" s="14"/>
      <c r="C390" s="14"/>
      <c r="D390" s="14">
        <v>244</v>
      </c>
      <c r="E390" s="15" t="s">
        <v>371</v>
      </c>
      <c r="F390" s="16">
        <v>1057.5</v>
      </c>
      <c r="G390" s="16">
        <v>1008.4</v>
      </c>
      <c r="H390" s="2">
        <f t="shared" si="16"/>
        <v>95.35697399527187</v>
      </c>
    </row>
    <row r="391" spans="1:8" ht="54" customHeight="1">
      <c r="A391" s="14">
        <v>383</v>
      </c>
      <c r="B391" s="14"/>
      <c r="C391" s="14"/>
      <c r="D391" s="14">
        <v>621</v>
      </c>
      <c r="E391" s="15" t="s">
        <v>54</v>
      </c>
      <c r="F391" s="16">
        <v>2102.7</v>
      </c>
      <c r="G391" s="16">
        <v>2102.7</v>
      </c>
      <c r="H391" s="2">
        <f t="shared" si="16"/>
        <v>100</v>
      </c>
    </row>
    <row r="392" spans="1:8" ht="26.25" customHeight="1">
      <c r="A392" s="14">
        <v>384</v>
      </c>
      <c r="B392" s="14" t="s">
        <v>130</v>
      </c>
      <c r="C392" s="14" t="s">
        <v>228</v>
      </c>
      <c r="D392" s="14"/>
      <c r="E392" s="15" t="s">
        <v>455</v>
      </c>
      <c r="F392" s="16">
        <f>F393+F394</f>
        <v>11148</v>
      </c>
      <c r="G392" s="16">
        <f>G393+G394</f>
        <v>9825.2</v>
      </c>
      <c r="H392" s="2">
        <f t="shared" si="16"/>
        <v>88.13419447434518</v>
      </c>
    </row>
    <row r="393" spans="1:8" ht="12.75">
      <c r="A393" s="14">
        <v>385</v>
      </c>
      <c r="B393" s="14" t="s">
        <v>130</v>
      </c>
      <c r="C393" s="14" t="s">
        <v>228</v>
      </c>
      <c r="D393" s="14">
        <v>244</v>
      </c>
      <c r="E393" s="15" t="s">
        <v>371</v>
      </c>
      <c r="F393" s="16">
        <v>5748</v>
      </c>
      <c r="G393" s="16">
        <v>4964.3</v>
      </c>
      <c r="H393" s="2">
        <f t="shared" si="16"/>
        <v>86.36569241475296</v>
      </c>
    </row>
    <row r="394" spans="1:8" ht="12.75">
      <c r="A394" s="14">
        <v>386</v>
      </c>
      <c r="B394" s="14"/>
      <c r="C394" s="14"/>
      <c r="D394" s="14">
        <v>622</v>
      </c>
      <c r="E394" s="15" t="s">
        <v>319</v>
      </c>
      <c r="F394" s="16">
        <v>5400</v>
      </c>
      <c r="G394" s="16">
        <v>4860.9</v>
      </c>
      <c r="H394" s="2">
        <f t="shared" si="16"/>
        <v>90.01666666666665</v>
      </c>
    </row>
    <row r="395" spans="1:8" ht="25.5">
      <c r="A395" s="14">
        <v>387</v>
      </c>
      <c r="B395" s="14" t="s">
        <v>130</v>
      </c>
      <c r="C395" s="14" t="s">
        <v>456</v>
      </c>
      <c r="D395" s="14"/>
      <c r="E395" s="15" t="s">
        <v>457</v>
      </c>
      <c r="F395" s="16">
        <f>F396</f>
        <v>865.4</v>
      </c>
      <c r="G395" s="16">
        <f>G396</f>
        <v>865.4</v>
      </c>
      <c r="H395" s="2">
        <f t="shared" si="16"/>
        <v>100</v>
      </c>
    </row>
    <row r="396" spans="1:8" ht="25.5" customHeight="1">
      <c r="A396" s="14">
        <v>388</v>
      </c>
      <c r="B396" s="14" t="s">
        <v>130</v>
      </c>
      <c r="C396" s="14" t="s">
        <v>456</v>
      </c>
      <c r="D396" s="14">
        <v>243</v>
      </c>
      <c r="E396" s="15" t="s">
        <v>52</v>
      </c>
      <c r="F396" s="16">
        <v>865.4</v>
      </c>
      <c r="G396" s="16">
        <v>865.4</v>
      </c>
      <c r="H396" s="2">
        <f t="shared" si="16"/>
        <v>100</v>
      </c>
    </row>
    <row r="397" spans="1:8" ht="25.5">
      <c r="A397" s="14">
        <v>389</v>
      </c>
      <c r="B397" s="14" t="s">
        <v>130</v>
      </c>
      <c r="C397" s="14" t="s">
        <v>458</v>
      </c>
      <c r="D397" s="14"/>
      <c r="E397" s="15" t="s">
        <v>457</v>
      </c>
      <c r="F397" s="16">
        <f>F398</f>
        <v>908</v>
      </c>
      <c r="G397" s="16">
        <f>G398</f>
        <v>908</v>
      </c>
      <c r="H397" s="2">
        <f t="shared" si="16"/>
        <v>100</v>
      </c>
    </row>
    <row r="398" spans="1:8" ht="27" customHeight="1">
      <c r="A398" s="14">
        <v>390</v>
      </c>
      <c r="B398" s="14" t="s">
        <v>130</v>
      </c>
      <c r="C398" s="14" t="s">
        <v>458</v>
      </c>
      <c r="D398" s="14">
        <v>243</v>
      </c>
      <c r="E398" s="15" t="s">
        <v>52</v>
      </c>
      <c r="F398" s="16">
        <v>908</v>
      </c>
      <c r="G398" s="16">
        <v>908</v>
      </c>
      <c r="H398" s="2">
        <f t="shared" si="16"/>
        <v>100</v>
      </c>
    </row>
    <row r="399" spans="1:8" ht="12.75">
      <c r="A399" s="7">
        <v>391</v>
      </c>
      <c r="B399" s="35" t="s">
        <v>130</v>
      </c>
      <c r="C399" s="7" t="s">
        <v>149</v>
      </c>
      <c r="D399" s="7"/>
      <c r="E399" s="13" t="s">
        <v>148</v>
      </c>
      <c r="F399" s="36">
        <f>F400+F403</f>
        <v>1578.6999999999998</v>
      </c>
      <c r="G399" s="36">
        <f>G400+G403</f>
        <v>1578.6999999999998</v>
      </c>
      <c r="H399" s="4">
        <f t="shared" si="16"/>
        <v>100</v>
      </c>
    </row>
    <row r="400" spans="1:8" ht="53.25" customHeight="1">
      <c r="A400" s="14">
        <v>392</v>
      </c>
      <c r="B400" s="37" t="s">
        <v>130</v>
      </c>
      <c r="C400" s="14" t="s">
        <v>221</v>
      </c>
      <c r="D400" s="14"/>
      <c r="E400" s="15" t="s">
        <v>222</v>
      </c>
      <c r="F400" s="38">
        <f>F401+F402</f>
        <v>227.3</v>
      </c>
      <c r="G400" s="38">
        <f>G401+G402</f>
        <v>227.3</v>
      </c>
      <c r="H400" s="2">
        <f t="shared" si="16"/>
        <v>100</v>
      </c>
    </row>
    <row r="401" spans="1:8" ht="38.25">
      <c r="A401" s="14">
        <v>393</v>
      </c>
      <c r="B401" s="37" t="s">
        <v>130</v>
      </c>
      <c r="C401" s="14" t="s">
        <v>221</v>
      </c>
      <c r="D401" s="14">
        <v>831</v>
      </c>
      <c r="E401" s="15" t="s">
        <v>298</v>
      </c>
      <c r="F401" s="38">
        <v>17.3</v>
      </c>
      <c r="G401" s="38">
        <v>17.3</v>
      </c>
      <c r="H401" s="2">
        <f t="shared" si="16"/>
        <v>100</v>
      </c>
    </row>
    <row r="402" spans="1:8" ht="12.75">
      <c r="A402" s="14">
        <v>394</v>
      </c>
      <c r="B402" s="37"/>
      <c r="C402" s="55"/>
      <c r="D402" s="55">
        <v>853</v>
      </c>
      <c r="E402" s="56" t="s">
        <v>18</v>
      </c>
      <c r="F402" s="38">
        <v>210</v>
      </c>
      <c r="G402" s="38">
        <v>210</v>
      </c>
      <c r="H402" s="2">
        <f t="shared" si="16"/>
        <v>100</v>
      </c>
    </row>
    <row r="403" spans="1:8" ht="52.5" customHeight="1">
      <c r="A403" s="14">
        <v>395</v>
      </c>
      <c r="B403" s="37" t="s">
        <v>130</v>
      </c>
      <c r="C403" s="55" t="s">
        <v>421</v>
      </c>
      <c r="D403" s="55"/>
      <c r="E403" s="56" t="s">
        <v>422</v>
      </c>
      <c r="F403" s="38">
        <f>F404+F405</f>
        <v>1351.3999999999999</v>
      </c>
      <c r="G403" s="38">
        <f>G404+G405</f>
        <v>1351.3999999999999</v>
      </c>
      <c r="H403" s="2">
        <f t="shared" si="16"/>
        <v>100</v>
      </c>
    </row>
    <row r="404" spans="1:8" ht="12.75">
      <c r="A404" s="14">
        <v>396</v>
      </c>
      <c r="B404" s="37" t="s">
        <v>130</v>
      </c>
      <c r="C404" s="55" t="s">
        <v>421</v>
      </c>
      <c r="D404" s="55">
        <v>244</v>
      </c>
      <c r="E404" s="56" t="s">
        <v>371</v>
      </c>
      <c r="F404" s="38">
        <v>1349.6</v>
      </c>
      <c r="G404" s="38">
        <v>1349.6</v>
      </c>
      <c r="H404" s="2">
        <f t="shared" si="16"/>
        <v>100</v>
      </c>
    </row>
    <row r="405" spans="1:8" ht="12.75">
      <c r="A405" s="14">
        <v>397</v>
      </c>
      <c r="B405" s="37"/>
      <c r="C405" s="55"/>
      <c r="D405" s="55">
        <v>622</v>
      </c>
      <c r="E405" s="56" t="s">
        <v>81</v>
      </c>
      <c r="F405" s="38">
        <v>1.8</v>
      </c>
      <c r="G405" s="38">
        <v>1.8</v>
      </c>
      <c r="H405" s="2">
        <f t="shared" si="16"/>
        <v>100</v>
      </c>
    </row>
    <row r="406" spans="1:8" ht="12.75">
      <c r="A406" s="7">
        <v>398</v>
      </c>
      <c r="B406" s="7" t="s">
        <v>323</v>
      </c>
      <c r="C406" s="39"/>
      <c r="D406" s="39"/>
      <c r="E406" s="40" t="s">
        <v>324</v>
      </c>
      <c r="F406" s="12">
        <f>F407</f>
        <v>18699.7</v>
      </c>
      <c r="G406" s="60">
        <f>G407</f>
        <v>18626.2</v>
      </c>
      <c r="H406" s="4">
        <f t="shared" si="16"/>
        <v>99.60694556597164</v>
      </c>
    </row>
    <row r="407" spans="1:8" ht="38.25" customHeight="1">
      <c r="A407" s="14">
        <v>399</v>
      </c>
      <c r="B407" s="14" t="s">
        <v>323</v>
      </c>
      <c r="C407" s="14" t="s">
        <v>211</v>
      </c>
      <c r="D407" s="14"/>
      <c r="E407" s="15" t="s">
        <v>440</v>
      </c>
      <c r="F407" s="16">
        <f>F408+F431</f>
        <v>18699.7</v>
      </c>
      <c r="G407" s="16">
        <f>G408+G431</f>
        <v>18626.2</v>
      </c>
      <c r="H407" s="2">
        <f t="shared" si="16"/>
        <v>99.60694556597164</v>
      </c>
    </row>
    <row r="408" spans="1:8" ht="51.75" customHeight="1">
      <c r="A408" s="7">
        <v>400</v>
      </c>
      <c r="B408" s="7" t="s">
        <v>323</v>
      </c>
      <c r="C408" s="7" t="s">
        <v>229</v>
      </c>
      <c r="D408" s="7"/>
      <c r="E408" s="13" t="s">
        <v>325</v>
      </c>
      <c r="F408" s="12">
        <f>F409+F422+F427</f>
        <v>17823.2</v>
      </c>
      <c r="G408" s="12">
        <f>G409+G422+G427</f>
        <v>17749.7</v>
      </c>
      <c r="H408" s="4">
        <f t="shared" si="16"/>
        <v>99.58761614076036</v>
      </c>
    </row>
    <row r="409" spans="1:8" ht="38.25">
      <c r="A409" s="14">
        <v>401</v>
      </c>
      <c r="B409" s="14" t="s">
        <v>323</v>
      </c>
      <c r="C409" s="14" t="s">
        <v>230</v>
      </c>
      <c r="D409" s="14"/>
      <c r="E409" s="15" t="s">
        <v>43</v>
      </c>
      <c r="F409" s="16">
        <f>F410+F414+F417+F419</f>
        <v>14325.5</v>
      </c>
      <c r="G409" s="16">
        <f>G410+G414+G417+G419</f>
        <v>14288.300000000001</v>
      </c>
      <c r="H409" s="2">
        <f t="shared" si="16"/>
        <v>99.74032319988831</v>
      </c>
    </row>
    <row r="410" spans="1:8" ht="16.5" customHeight="1">
      <c r="A410" s="14">
        <v>402</v>
      </c>
      <c r="B410" s="14" t="s">
        <v>323</v>
      </c>
      <c r="C410" s="14" t="s">
        <v>230</v>
      </c>
      <c r="D410" s="14">
        <v>110</v>
      </c>
      <c r="E410" s="15" t="s">
        <v>80</v>
      </c>
      <c r="F410" s="16">
        <f>F411+F412+F413</f>
        <v>11774.6</v>
      </c>
      <c r="G410" s="16">
        <f>G411+G412+G413</f>
        <v>11774.6</v>
      </c>
      <c r="H410" s="2">
        <f t="shared" si="16"/>
        <v>100</v>
      </c>
    </row>
    <row r="411" spans="1:8" ht="12.75">
      <c r="A411" s="14">
        <v>403</v>
      </c>
      <c r="B411" s="14"/>
      <c r="C411" s="14"/>
      <c r="D411" s="14">
        <v>111</v>
      </c>
      <c r="E411" s="15" t="s">
        <v>183</v>
      </c>
      <c r="F411" s="16">
        <v>9043.4</v>
      </c>
      <c r="G411" s="16">
        <v>9043.4</v>
      </c>
      <c r="H411" s="2">
        <f>G411/F411*100</f>
        <v>100</v>
      </c>
    </row>
    <row r="412" spans="1:8" ht="25.5">
      <c r="A412" s="14">
        <v>404</v>
      </c>
      <c r="B412" s="14"/>
      <c r="C412" s="14"/>
      <c r="D412" s="14">
        <v>112</v>
      </c>
      <c r="E412" s="15" t="s">
        <v>214</v>
      </c>
      <c r="F412" s="16">
        <v>0.1</v>
      </c>
      <c r="G412" s="16">
        <v>0.1</v>
      </c>
      <c r="H412" s="2">
        <f t="shared" si="16"/>
        <v>100</v>
      </c>
    </row>
    <row r="413" spans="1:8" ht="38.25" customHeight="1">
      <c r="A413" s="14">
        <v>405</v>
      </c>
      <c r="B413" s="14"/>
      <c r="C413" s="14"/>
      <c r="D413" s="14">
        <v>119</v>
      </c>
      <c r="E413" s="15" t="s">
        <v>184</v>
      </c>
      <c r="F413" s="16">
        <v>2731.1</v>
      </c>
      <c r="G413" s="16">
        <v>2731.1</v>
      </c>
      <c r="H413" s="2">
        <f t="shared" si="16"/>
        <v>100</v>
      </c>
    </row>
    <row r="414" spans="1:8" ht="27" customHeight="1">
      <c r="A414" s="14">
        <v>406</v>
      </c>
      <c r="B414" s="14"/>
      <c r="C414" s="14"/>
      <c r="D414" s="14">
        <v>240</v>
      </c>
      <c r="E414" s="15" t="s">
        <v>15</v>
      </c>
      <c r="F414" s="16">
        <f>F415+F416</f>
        <v>1522.8</v>
      </c>
      <c r="G414" s="16">
        <f>G415+G416</f>
        <v>1485.6</v>
      </c>
      <c r="H414" s="2">
        <f t="shared" si="16"/>
        <v>97.5571315996848</v>
      </c>
    </row>
    <row r="415" spans="1:8" ht="25.5">
      <c r="A415" s="14">
        <v>407</v>
      </c>
      <c r="B415" s="14"/>
      <c r="C415" s="14"/>
      <c r="D415" s="14">
        <v>242</v>
      </c>
      <c r="E415" s="15" t="s">
        <v>16</v>
      </c>
      <c r="F415" s="16">
        <v>224</v>
      </c>
      <c r="G415" s="16">
        <v>199</v>
      </c>
      <c r="H415" s="2">
        <f t="shared" si="16"/>
        <v>88.83928571428571</v>
      </c>
    </row>
    <row r="416" spans="1:8" ht="12.75">
      <c r="A416" s="14">
        <v>408</v>
      </c>
      <c r="B416" s="14"/>
      <c r="C416" s="14"/>
      <c r="D416" s="14">
        <v>244</v>
      </c>
      <c r="E416" s="15" t="s">
        <v>371</v>
      </c>
      <c r="F416" s="16">
        <v>1298.8</v>
      </c>
      <c r="G416" s="16">
        <v>1286.6</v>
      </c>
      <c r="H416" s="2">
        <f t="shared" si="16"/>
        <v>99.06067138897443</v>
      </c>
    </row>
    <row r="417" spans="1:8" ht="12.75">
      <c r="A417" s="14">
        <v>409</v>
      </c>
      <c r="B417" s="14"/>
      <c r="C417" s="14"/>
      <c r="D417" s="14">
        <v>610</v>
      </c>
      <c r="E417" s="57" t="s">
        <v>459</v>
      </c>
      <c r="F417" s="16">
        <f>F418</f>
        <v>1002.7</v>
      </c>
      <c r="G417" s="16">
        <f>G418</f>
        <v>1002.7</v>
      </c>
      <c r="H417" s="2">
        <f t="shared" si="16"/>
        <v>100</v>
      </c>
    </row>
    <row r="418" spans="1:8" ht="12.75">
      <c r="A418" s="14">
        <v>410</v>
      </c>
      <c r="B418" s="14"/>
      <c r="C418" s="14"/>
      <c r="D418" s="14">
        <v>612</v>
      </c>
      <c r="E418" s="15" t="s">
        <v>247</v>
      </c>
      <c r="F418" s="16">
        <v>1002.7</v>
      </c>
      <c r="G418" s="16">
        <v>1002.7</v>
      </c>
      <c r="H418" s="2">
        <f t="shared" si="16"/>
        <v>100</v>
      </c>
    </row>
    <row r="419" spans="1:8" ht="12.75">
      <c r="A419" s="14">
        <v>411</v>
      </c>
      <c r="B419" s="14"/>
      <c r="C419" s="14"/>
      <c r="D419" s="14">
        <v>850</v>
      </c>
      <c r="E419" s="15" t="s">
        <v>17</v>
      </c>
      <c r="F419" s="16">
        <f>F420+F421</f>
        <v>25.4</v>
      </c>
      <c r="G419" s="16">
        <f>G420+G421</f>
        <v>25.4</v>
      </c>
      <c r="H419" s="2">
        <f aca="true" t="shared" si="17" ref="H419:H482">G419/F419*100</f>
        <v>100</v>
      </c>
    </row>
    <row r="420" spans="1:8" ht="25.5">
      <c r="A420" s="14">
        <v>412</v>
      </c>
      <c r="B420" s="14"/>
      <c r="C420" s="14"/>
      <c r="D420" s="14">
        <v>851</v>
      </c>
      <c r="E420" s="15" t="s">
        <v>55</v>
      </c>
      <c r="F420" s="16">
        <v>23.4</v>
      </c>
      <c r="G420" s="16">
        <v>23.4</v>
      </c>
      <c r="H420" s="2">
        <f t="shared" si="17"/>
        <v>100</v>
      </c>
    </row>
    <row r="421" spans="1:8" ht="12.75">
      <c r="A421" s="14">
        <v>413</v>
      </c>
      <c r="B421" s="14"/>
      <c r="C421" s="14"/>
      <c r="D421" s="14">
        <v>852</v>
      </c>
      <c r="E421" s="15" t="s">
        <v>289</v>
      </c>
      <c r="F421" s="16">
        <v>2</v>
      </c>
      <c r="G421" s="16">
        <v>2</v>
      </c>
      <c r="H421" s="2">
        <f t="shared" si="17"/>
        <v>100</v>
      </c>
    </row>
    <row r="422" spans="1:8" ht="65.25" customHeight="1">
      <c r="A422" s="14">
        <v>414</v>
      </c>
      <c r="B422" s="14" t="s">
        <v>323</v>
      </c>
      <c r="C422" s="14" t="s">
        <v>231</v>
      </c>
      <c r="D422" s="14"/>
      <c r="E422" s="15" t="s">
        <v>460</v>
      </c>
      <c r="F422" s="16">
        <f>F423+F426</f>
        <v>3209.7000000000003</v>
      </c>
      <c r="G422" s="16">
        <f>G423+G426</f>
        <v>3209.7000000000003</v>
      </c>
      <c r="H422" s="2">
        <f t="shared" si="17"/>
        <v>100</v>
      </c>
    </row>
    <row r="423" spans="1:8" ht="27.75" customHeight="1">
      <c r="A423" s="14">
        <v>415</v>
      </c>
      <c r="B423" s="14" t="s">
        <v>323</v>
      </c>
      <c r="C423" s="14" t="s">
        <v>231</v>
      </c>
      <c r="D423" s="14">
        <v>240</v>
      </c>
      <c r="E423" s="15" t="s">
        <v>144</v>
      </c>
      <c r="F423" s="16">
        <f>F424+F425</f>
        <v>1093.9</v>
      </c>
      <c r="G423" s="16">
        <f>G424+G425</f>
        <v>1093.9</v>
      </c>
      <c r="H423" s="2">
        <f t="shared" si="17"/>
        <v>100</v>
      </c>
    </row>
    <row r="424" spans="1:8" ht="27" customHeight="1">
      <c r="A424" s="14">
        <v>416</v>
      </c>
      <c r="B424" s="14"/>
      <c r="C424" s="14"/>
      <c r="D424" s="14">
        <v>243</v>
      </c>
      <c r="E424" s="15" t="s">
        <v>52</v>
      </c>
      <c r="F424" s="16">
        <v>935.4</v>
      </c>
      <c r="G424" s="16">
        <v>935.4</v>
      </c>
      <c r="H424" s="2">
        <f t="shared" si="17"/>
        <v>100</v>
      </c>
    </row>
    <row r="425" spans="1:8" ht="12.75">
      <c r="A425" s="14">
        <v>417</v>
      </c>
      <c r="B425" s="14"/>
      <c r="C425" s="14"/>
      <c r="D425" s="14">
        <v>244</v>
      </c>
      <c r="E425" s="15" t="s">
        <v>371</v>
      </c>
      <c r="F425" s="16">
        <v>158.5</v>
      </c>
      <c r="G425" s="16">
        <v>158.5</v>
      </c>
      <c r="H425" s="2">
        <f t="shared" si="17"/>
        <v>100</v>
      </c>
    </row>
    <row r="426" spans="1:8" ht="12.75">
      <c r="A426" s="14">
        <v>418</v>
      </c>
      <c r="B426" s="14"/>
      <c r="C426" s="14"/>
      <c r="D426" s="14">
        <v>612</v>
      </c>
      <c r="E426" s="15" t="s">
        <v>247</v>
      </c>
      <c r="F426" s="16">
        <v>2115.8</v>
      </c>
      <c r="G426" s="16">
        <v>2115.8</v>
      </c>
      <c r="H426" s="2">
        <f t="shared" si="17"/>
        <v>100</v>
      </c>
    </row>
    <row r="427" spans="1:8" ht="38.25">
      <c r="A427" s="14">
        <v>419</v>
      </c>
      <c r="B427" s="14" t="s">
        <v>323</v>
      </c>
      <c r="C427" s="14" t="s">
        <v>461</v>
      </c>
      <c r="D427" s="14"/>
      <c r="E427" s="15" t="s">
        <v>374</v>
      </c>
      <c r="F427" s="16">
        <f>F428</f>
        <v>288</v>
      </c>
      <c r="G427" s="16">
        <f>G428</f>
        <v>251.70000000000002</v>
      </c>
      <c r="H427" s="2">
        <f t="shared" si="17"/>
        <v>87.39583333333334</v>
      </c>
    </row>
    <row r="428" spans="1:8" ht="17.25" customHeight="1">
      <c r="A428" s="14">
        <v>420</v>
      </c>
      <c r="B428" s="14" t="s">
        <v>323</v>
      </c>
      <c r="C428" s="14" t="s">
        <v>461</v>
      </c>
      <c r="D428" s="14">
        <v>110</v>
      </c>
      <c r="E428" s="15" t="s">
        <v>80</v>
      </c>
      <c r="F428" s="16">
        <f>F429+F430</f>
        <v>288</v>
      </c>
      <c r="G428" s="16">
        <f>G429+G430</f>
        <v>251.70000000000002</v>
      </c>
      <c r="H428" s="2">
        <f t="shared" si="17"/>
        <v>87.39583333333334</v>
      </c>
    </row>
    <row r="429" spans="1:8" ht="12.75">
      <c r="A429" s="14">
        <v>421</v>
      </c>
      <c r="B429" s="14"/>
      <c r="C429" s="14"/>
      <c r="D429" s="14">
        <v>111</v>
      </c>
      <c r="E429" s="15" t="s">
        <v>183</v>
      </c>
      <c r="F429" s="16">
        <v>221.5</v>
      </c>
      <c r="G429" s="16">
        <v>193.3</v>
      </c>
      <c r="H429" s="2">
        <f t="shared" si="17"/>
        <v>87.2686230248307</v>
      </c>
    </row>
    <row r="430" spans="1:8" ht="40.5" customHeight="1">
      <c r="A430" s="14">
        <v>422</v>
      </c>
      <c r="B430" s="14"/>
      <c r="C430" s="14"/>
      <c r="D430" s="14">
        <v>119</v>
      </c>
      <c r="E430" s="15" t="s">
        <v>184</v>
      </c>
      <c r="F430" s="16">
        <v>66.5</v>
      </c>
      <c r="G430" s="16">
        <v>58.4</v>
      </c>
      <c r="H430" s="2">
        <f t="shared" si="17"/>
        <v>87.81954887218045</v>
      </c>
    </row>
    <row r="431" spans="1:8" ht="51">
      <c r="A431" s="7">
        <v>423</v>
      </c>
      <c r="B431" s="7" t="s">
        <v>323</v>
      </c>
      <c r="C431" s="7" t="s">
        <v>219</v>
      </c>
      <c r="D431" s="7"/>
      <c r="E431" s="13" t="s">
        <v>321</v>
      </c>
      <c r="F431" s="12">
        <f>F432</f>
        <v>876.5</v>
      </c>
      <c r="G431" s="12">
        <f>G432</f>
        <v>876.5</v>
      </c>
      <c r="H431" s="4">
        <f t="shared" si="17"/>
        <v>100</v>
      </c>
    </row>
    <row r="432" spans="1:8" ht="25.5">
      <c r="A432" s="14">
        <v>424</v>
      </c>
      <c r="B432" s="14" t="s">
        <v>323</v>
      </c>
      <c r="C432" s="14" t="s">
        <v>220</v>
      </c>
      <c r="D432" s="14"/>
      <c r="E432" s="15" t="s">
        <v>39</v>
      </c>
      <c r="F432" s="16">
        <f>F433</f>
        <v>876.5</v>
      </c>
      <c r="G432" s="16">
        <f>G433</f>
        <v>876.5</v>
      </c>
      <c r="H432" s="2">
        <f t="shared" si="17"/>
        <v>100</v>
      </c>
    </row>
    <row r="433" spans="1:8" ht="26.25" customHeight="1">
      <c r="A433" s="14">
        <v>425</v>
      </c>
      <c r="B433" s="14" t="s">
        <v>323</v>
      </c>
      <c r="C433" s="14" t="s">
        <v>220</v>
      </c>
      <c r="D433" s="14">
        <v>240</v>
      </c>
      <c r="E433" s="15" t="s">
        <v>15</v>
      </c>
      <c r="F433" s="16">
        <f>F434+F435</f>
        <v>876.5</v>
      </c>
      <c r="G433" s="16">
        <f>G434+G435</f>
        <v>876.5</v>
      </c>
      <c r="H433" s="2">
        <f t="shared" si="17"/>
        <v>100</v>
      </c>
    </row>
    <row r="434" spans="1:8" ht="25.5">
      <c r="A434" s="14">
        <v>426</v>
      </c>
      <c r="B434" s="14"/>
      <c r="C434" s="14"/>
      <c r="D434" s="14">
        <v>242</v>
      </c>
      <c r="E434" s="15" t="s">
        <v>16</v>
      </c>
      <c r="F434" s="16">
        <v>20.4</v>
      </c>
      <c r="G434" s="16">
        <v>20.4</v>
      </c>
      <c r="H434" s="2">
        <f t="shared" si="17"/>
        <v>100</v>
      </c>
    </row>
    <row r="435" spans="1:8" ht="12.75">
      <c r="A435" s="14">
        <v>427</v>
      </c>
      <c r="B435" s="14"/>
      <c r="C435" s="14"/>
      <c r="D435" s="14">
        <v>244</v>
      </c>
      <c r="E435" s="15" t="s">
        <v>371</v>
      </c>
      <c r="F435" s="16">
        <v>856.1</v>
      </c>
      <c r="G435" s="16">
        <v>856.1</v>
      </c>
      <c r="H435" s="2">
        <f t="shared" si="17"/>
        <v>100</v>
      </c>
    </row>
    <row r="436" spans="1:8" ht="12.75">
      <c r="A436" s="7">
        <v>428</v>
      </c>
      <c r="B436" s="7" t="s">
        <v>132</v>
      </c>
      <c r="C436" s="7"/>
      <c r="D436" s="13"/>
      <c r="E436" s="13" t="s">
        <v>326</v>
      </c>
      <c r="F436" s="12">
        <f>F454+F437</f>
        <v>21819.400000000005</v>
      </c>
      <c r="G436" s="12">
        <f>G454+G437</f>
        <v>21720.200000000004</v>
      </c>
      <c r="H436" s="4">
        <f t="shared" si="17"/>
        <v>99.5453587174716</v>
      </c>
    </row>
    <row r="437" spans="1:8" ht="38.25">
      <c r="A437" s="14">
        <v>429</v>
      </c>
      <c r="B437" s="14" t="s">
        <v>132</v>
      </c>
      <c r="C437" s="14" t="s">
        <v>156</v>
      </c>
      <c r="D437" s="13"/>
      <c r="E437" s="15" t="s">
        <v>372</v>
      </c>
      <c r="F437" s="16">
        <f>F438</f>
        <v>2155.7</v>
      </c>
      <c r="G437" s="16">
        <f>G438</f>
        <v>2138.2999999999997</v>
      </c>
      <c r="H437" s="2">
        <f t="shared" si="17"/>
        <v>99.19283759335714</v>
      </c>
    </row>
    <row r="438" spans="1:8" ht="38.25">
      <c r="A438" s="7">
        <v>430</v>
      </c>
      <c r="B438" s="7" t="s">
        <v>132</v>
      </c>
      <c r="C438" s="7" t="s">
        <v>232</v>
      </c>
      <c r="D438" s="13"/>
      <c r="E438" s="13" t="s">
        <v>327</v>
      </c>
      <c r="F438" s="12">
        <f>F439+F441+F444+F446+F448+F450+F452</f>
        <v>2155.7</v>
      </c>
      <c r="G438" s="12">
        <f>G439+G441+G444+G446+G448+G450+G452</f>
        <v>2138.2999999999997</v>
      </c>
      <c r="H438" s="4">
        <f t="shared" si="17"/>
        <v>99.19283759335714</v>
      </c>
    </row>
    <row r="439" spans="1:8" ht="39.75" customHeight="1">
      <c r="A439" s="14">
        <v>431</v>
      </c>
      <c r="B439" s="14" t="s">
        <v>132</v>
      </c>
      <c r="C439" s="14" t="s">
        <v>233</v>
      </c>
      <c r="D439" s="13"/>
      <c r="E439" s="15" t="s">
        <v>234</v>
      </c>
      <c r="F439" s="16">
        <f>F440</f>
        <v>803.8</v>
      </c>
      <c r="G439" s="16">
        <f>G440</f>
        <v>803.5</v>
      </c>
      <c r="H439" s="2">
        <f t="shared" si="17"/>
        <v>99.9626772829062</v>
      </c>
    </row>
    <row r="440" spans="1:8" ht="12.75">
      <c r="A440" s="14">
        <v>432</v>
      </c>
      <c r="B440" s="14" t="s">
        <v>132</v>
      </c>
      <c r="C440" s="14" t="s">
        <v>233</v>
      </c>
      <c r="D440" s="14">
        <v>244</v>
      </c>
      <c r="E440" s="15" t="s">
        <v>371</v>
      </c>
      <c r="F440" s="16">
        <v>803.8</v>
      </c>
      <c r="G440" s="16">
        <v>803.5</v>
      </c>
      <c r="H440" s="2">
        <f t="shared" si="17"/>
        <v>99.9626772829062</v>
      </c>
    </row>
    <row r="441" spans="1:8" ht="17.25" customHeight="1">
      <c r="A441" s="14">
        <v>433</v>
      </c>
      <c r="B441" s="14" t="s">
        <v>132</v>
      </c>
      <c r="C441" s="14" t="s">
        <v>235</v>
      </c>
      <c r="D441" s="14"/>
      <c r="E441" s="15" t="s">
        <v>328</v>
      </c>
      <c r="F441" s="16">
        <f>F442+F443</f>
        <v>523.8</v>
      </c>
      <c r="G441" s="16">
        <f>G442+G443</f>
        <v>506.8</v>
      </c>
      <c r="H441" s="2">
        <f t="shared" si="17"/>
        <v>96.75448644520812</v>
      </c>
    </row>
    <row r="442" spans="1:8" ht="12.75">
      <c r="A442" s="14">
        <v>434</v>
      </c>
      <c r="B442" s="14" t="s">
        <v>132</v>
      </c>
      <c r="C442" s="14" t="s">
        <v>235</v>
      </c>
      <c r="D442" s="14">
        <v>244</v>
      </c>
      <c r="E442" s="15" t="s">
        <v>371</v>
      </c>
      <c r="F442" s="16">
        <v>299.6</v>
      </c>
      <c r="G442" s="16">
        <v>282.6</v>
      </c>
      <c r="H442" s="2">
        <f t="shared" si="17"/>
        <v>94.32576769025367</v>
      </c>
    </row>
    <row r="443" spans="1:8" ht="12.75">
      <c r="A443" s="14">
        <v>435</v>
      </c>
      <c r="B443" s="14"/>
      <c r="C443" s="14"/>
      <c r="D443" s="14">
        <v>622</v>
      </c>
      <c r="E443" s="15" t="s">
        <v>319</v>
      </c>
      <c r="F443" s="16">
        <v>224.2</v>
      </c>
      <c r="G443" s="16">
        <v>224.2</v>
      </c>
      <c r="H443" s="2">
        <f t="shared" si="17"/>
        <v>100</v>
      </c>
    </row>
    <row r="444" spans="1:8" ht="39.75" customHeight="1">
      <c r="A444" s="14">
        <v>436</v>
      </c>
      <c r="B444" s="14" t="s">
        <v>132</v>
      </c>
      <c r="C444" s="14" t="s">
        <v>236</v>
      </c>
      <c r="D444" s="14"/>
      <c r="E444" s="15" t="s">
        <v>329</v>
      </c>
      <c r="F444" s="16">
        <f>F445</f>
        <v>155.3</v>
      </c>
      <c r="G444" s="16">
        <f>G445</f>
        <v>155.3</v>
      </c>
      <c r="H444" s="2">
        <f t="shared" si="17"/>
        <v>100</v>
      </c>
    </row>
    <row r="445" spans="1:8" ht="12.75">
      <c r="A445" s="14">
        <v>437</v>
      </c>
      <c r="B445" s="14" t="s">
        <v>132</v>
      </c>
      <c r="C445" s="14" t="s">
        <v>236</v>
      </c>
      <c r="D445" s="14">
        <v>244</v>
      </c>
      <c r="E445" s="15" t="s">
        <v>371</v>
      </c>
      <c r="F445" s="16">
        <v>155.3</v>
      </c>
      <c r="G445" s="16">
        <v>155.3</v>
      </c>
      <c r="H445" s="2">
        <f t="shared" si="17"/>
        <v>100</v>
      </c>
    </row>
    <row r="446" spans="1:8" ht="52.5" customHeight="1">
      <c r="A446" s="14">
        <v>438</v>
      </c>
      <c r="B446" s="14" t="s">
        <v>132</v>
      </c>
      <c r="C446" s="14" t="s">
        <v>237</v>
      </c>
      <c r="D446" s="15"/>
      <c r="E446" s="15" t="s">
        <v>330</v>
      </c>
      <c r="F446" s="16">
        <f>F447</f>
        <v>403.8</v>
      </c>
      <c r="G446" s="16">
        <f>G447</f>
        <v>403.7</v>
      </c>
      <c r="H446" s="2">
        <f t="shared" si="17"/>
        <v>99.97523526498266</v>
      </c>
    </row>
    <row r="447" spans="1:8" ht="12.75">
      <c r="A447" s="14">
        <v>439</v>
      </c>
      <c r="B447" s="14" t="s">
        <v>132</v>
      </c>
      <c r="C447" s="14" t="s">
        <v>237</v>
      </c>
      <c r="D447" s="14">
        <v>244</v>
      </c>
      <c r="E447" s="15" t="s">
        <v>371</v>
      </c>
      <c r="F447" s="16">
        <v>403.8</v>
      </c>
      <c r="G447" s="16">
        <v>403.7</v>
      </c>
      <c r="H447" s="2">
        <f t="shared" si="17"/>
        <v>99.97523526498266</v>
      </c>
    </row>
    <row r="448" spans="1:8" ht="25.5">
      <c r="A448" s="14">
        <v>440</v>
      </c>
      <c r="B448" s="14" t="s">
        <v>132</v>
      </c>
      <c r="C448" s="14" t="s">
        <v>331</v>
      </c>
      <c r="D448" s="14"/>
      <c r="E448" s="15" t="s">
        <v>332</v>
      </c>
      <c r="F448" s="16">
        <f>F449</f>
        <v>51.6</v>
      </c>
      <c r="G448" s="16">
        <f>G449</f>
        <v>51.6</v>
      </c>
      <c r="H448" s="2">
        <f t="shared" si="17"/>
        <v>100</v>
      </c>
    </row>
    <row r="449" spans="1:8" ht="12.75">
      <c r="A449" s="14">
        <v>441</v>
      </c>
      <c r="B449" s="14" t="s">
        <v>132</v>
      </c>
      <c r="C449" s="14" t="s">
        <v>331</v>
      </c>
      <c r="D449" s="14">
        <v>244</v>
      </c>
      <c r="E449" s="15" t="s">
        <v>371</v>
      </c>
      <c r="F449" s="16">
        <v>51.6</v>
      </c>
      <c r="G449" s="16">
        <v>51.6</v>
      </c>
      <c r="H449" s="2">
        <f t="shared" si="17"/>
        <v>100</v>
      </c>
    </row>
    <row r="450" spans="1:8" ht="27" customHeight="1">
      <c r="A450" s="14">
        <v>442</v>
      </c>
      <c r="B450" s="14" t="s">
        <v>132</v>
      </c>
      <c r="C450" s="14" t="s">
        <v>462</v>
      </c>
      <c r="D450" s="14"/>
      <c r="E450" s="15" t="s">
        <v>463</v>
      </c>
      <c r="F450" s="16">
        <f>F451</f>
        <v>108.7</v>
      </c>
      <c r="G450" s="16">
        <f>G451</f>
        <v>108.7</v>
      </c>
      <c r="H450" s="2">
        <f t="shared" si="17"/>
        <v>100</v>
      </c>
    </row>
    <row r="451" spans="1:8" ht="12.75">
      <c r="A451" s="14">
        <v>443</v>
      </c>
      <c r="B451" s="14" t="s">
        <v>132</v>
      </c>
      <c r="C451" s="14" t="s">
        <v>462</v>
      </c>
      <c r="D451" s="14">
        <v>244</v>
      </c>
      <c r="E451" s="15" t="s">
        <v>371</v>
      </c>
      <c r="F451" s="16">
        <v>108.7</v>
      </c>
      <c r="G451" s="16">
        <v>108.7</v>
      </c>
      <c r="H451" s="2">
        <f t="shared" si="17"/>
        <v>100</v>
      </c>
    </row>
    <row r="452" spans="1:8" ht="27" customHeight="1">
      <c r="A452" s="14">
        <v>444</v>
      </c>
      <c r="B452" s="14" t="s">
        <v>132</v>
      </c>
      <c r="C452" s="14" t="s">
        <v>464</v>
      </c>
      <c r="D452" s="14"/>
      <c r="E452" s="15" t="s">
        <v>463</v>
      </c>
      <c r="F452" s="16">
        <f>F453</f>
        <v>108.7</v>
      </c>
      <c r="G452" s="16">
        <f>G453</f>
        <v>108.7</v>
      </c>
      <c r="H452" s="2">
        <f t="shared" si="17"/>
        <v>100</v>
      </c>
    </row>
    <row r="453" spans="1:8" ht="12.75">
      <c r="A453" s="14">
        <v>445</v>
      </c>
      <c r="B453" s="14" t="s">
        <v>132</v>
      </c>
      <c r="C453" s="14" t="s">
        <v>464</v>
      </c>
      <c r="D453" s="14">
        <v>244</v>
      </c>
      <c r="E453" s="15" t="s">
        <v>371</v>
      </c>
      <c r="F453" s="16">
        <v>108.7</v>
      </c>
      <c r="G453" s="16">
        <v>108.7</v>
      </c>
      <c r="H453" s="2">
        <f t="shared" si="17"/>
        <v>100</v>
      </c>
    </row>
    <row r="454" spans="1:8" ht="39" customHeight="1">
      <c r="A454" s="14">
        <v>446</v>
      </c>
      <c r="B454" s="14" t="s">
        <v>132</v>
      </c>
      <c r="C454" s="14" t="s">
        <v>211</v>
      </c>
      <c r="D454" s="14"/>
      <c r="E454" s="15" t="s">
        <v>440</v>
      </c>
      <c r="F454" s="16">
        <f>F455+F482</f>
        <v>19663.700000000004</v>
      </c>
      <c r="G454" s="16">
        <f>G455+G482</f>
        <v>19581.900000000005</v>
      </c>
      <c r="H454" s="2">
        <f t="shared" si="17"/>
        <v>99.5840050448288</v>
      </c>
    </row>
    <row r="455" spans="1:8" ht="54" customHeight="1">
      <c r="A455" s="7">
        <v>447</v>
      </c>
      <c r="B455" s="7" t="s">
        <v>132</v>
      </c>
      <c r="C455" s="7" t="s">
        <v>229</v>
      </c>
      <c r="D455" s="14"/>
      <c r="E455" s="13" t="s">
        <v>325</v>
      </c>
      <c r="F455" s="12">
        <f>F456+F468+F472+F476+F479+F466</f>
        <v>18169.500000000004</v>
      </c>
      <c r="G455" s="60">
        <f>G456+G468+G472+G476+G479+G466</f>
        <v>18087.700000000004</v>
      </c>
      <c r="H455" s="4">
        <f t="shared" si="17"/>
        <v>99.5497949861031</v>
      </c>
    </row>
    <row r="456" spans="1:8" ht="38.25">
      <c r="A456" s="14">
        <v>448</v>
      </c>
      <c r="B456" s="14" t="s">
        <v>132</v>
      </c>
      <c r="C456" s="14" t="s">
        <v>230</v>
      </c>
      <c r="D456" s="14"/>
      <c r="E456" s="15" t="s">
        <v>43</v>
      </c>
      <c r="F456" s="16">
        <f>F457+F460+F464+F465</f>
        <v>11006.7</v>
      </c>
      <c r="G456" s="16">
        <f>G457+G460+G464+G465</f>
        <v>10997.600000000002</v>
      </c>
      <c r="H456" s="2">
        <f t="shared" si="17"/>
        <v>99.91732308503003</v>
      </c>
    </row>
    <row r="457" spans="1:8" ht="15" customHeight="1">
      <c r="A457" s="14">
        <v>449</v>
      </c>
      <c r="B457" s="14" t="s">
        <v>132</v>
      </c>
      <c r="C457" s="14" t="s">
        <v>230</v>
      </c>
      <c r="D457" s="14">
        <v>110</v>
      </c>
      <c r="E457" s="15" t="s">
        <v>80</v>
      </c>
      <c r="F457" s="16">
        <f>F458+F459</f>
        <v>9708.5</v>
      </c>
      <c r="G457" s="16">
        <f>G458+G459</f>
        <v>9706.7</v>
      </c>
      <c r="H457" s="2">
        <f t="shared" si="17"/>
        <v>99.98145954575888</v>
      </c>
    </row>
    <row r="458" spans="1:8" ht="12.75">
      <c r="A458" s="14">
        <v>450</v>
      </c>
      <c r="B458" s="14"/>
      <c r="C458" s="14"/>
      <c r="D458" s="14">
        <v>111</v>
      </c>
      <c r="E458" s="15" t="s">
        <v>183</v>
      </c>
      <c r="F458" s="16">
        <v>7460.6</v>
      </c>
      <c r="G458" s="16">
        <v>7460.6</v>
      </c>
      <c r="H458" s="2">
        <f t="shared" si="17"/>
        <v>100</v>
      </c>
    </row>
    <row r="459" spans="1:8" ht="40.5" customHeight="1">
      <c r="A459" s="14">
        <v>451</v>
      </c>
      <c r="B459" s="14"/>
      <c r="C459" s="14"/>
      <c r="D459" s="14">
        <v>119</v>
      </c>
      <c r="E459" s="15" t="s">
        <v>184</v>
      </c>
      <c r="F459" s="16">
        <v>2247.9</v>
      </c>
      <c r="G459" s="16">
        <v>2246.1</v>
      </c>
      <c r="H459" s="2">
        <f t="shared" si="17"/>
        <v>99.91992526357933</v>
      </c>
    </row>
    <row r="460" spans="1:8" ht="27.75" customHeight="1">
      <c r="A460" s="14">
        <v>452</v>
      </c>
      <c r="B460" s="14"/>
      <c r="C460" s="14"/>
      <c r="D460" s="14">
        <v>240</v>
      </c>
      <c r="E460" s="15" t="s">
        <v>15</v>
      </c>
      <c r="F460" s="16">
        <f>F461+F462</f>
        <v>1213.5</v>
      </c>
      <c r="G460" s="16">
        <f>G461+G462</f>
        <v>1206.2</v>
      </c>
      <c r="H460" s="2">
        <f t="shared" si="17"/>
        <v>99.39843428100536</v>
      </c>
    </row>
    <row r="461" spans="1:8" ht="25.5">
      <c r="A461" s="14">
        <v>453</v>
      </c>
      <c r="B461" s="14"/>
      <c r="C461" s="14"/>
      <c r="D461" s="14">
        <v>242</v>
      </c>
      <c r="E461" s="15" t="s">
        <v>16</v>
      </c>
      <c r="F461" s="16">
        <v>194.8</v>
      </c>
      <c r="G461" s="16">
        <v>192.3</v>
      </c>
      <c r="H461" s="2">
        <f t="shared" si="17"/>
        <v>98.71663244353182</v>
      </c>
    </row>
    <row r="462" spans="1:8" ht="12.75">
      <c r="A462" s="14">
        <v>454</v>
      </c>
      <c r="B462" s="14"/>
      <c r="C462" s="14"/>
      <c r="D462" s="14">
        <v>244</v>
      </c>
      <c r="E462" s="15" t="s">
        <v>371</v>
      </c>
      <c r="F462" s="16">
        <v>1018.7</v>
      </c>
      <c r="G462" s="16">
        <v>1013.9</v>
      </c>
      <c r="H462" s="2">
        <f t="shared" si="17"/>
        <v>99.52881122999901</v>
      </c>
    </row>
    <row r="463" spans="1:8" ht="12.75">
      <c r="A463" s="14">
        <v>455</v>
      </c>
      <c r="B463" s="14"/>
      <c r="C463" s="14"/>
      <c r="D463" s="14">
        <v>850</v>
      </c>
      <c r="E463" s="15" t="s">
        <v>17</v>
      </c>
      <c r="F463" s="16">
        <f>F464+F465</f>
        <v>84.69999999999999</v>
      </c>
      <c r="G463" s="16">
        <f>G464+G465</f>
        <v>84.69999999999999</v>
      </c>
      <c r="H463" s="2">
        <f t="shared" si="17"/>
        <v>100</v>
      </c>
    </row>
    <row r="464" spans="1:8" ht="25.5">
      <c r="A464" s="14">
        <v>456</v>
      </c>
      <c r="B464" s="14"/>
      <c r="C464" s="14"/>
      <c r="D464" s="14">
        <v>851</v>
      </c>
      <c r="E464" s="15" t="s">
        <v>55</v>
      </c>
      <c r="F464" s="16">
        <v>81.1</v>
      </c>
      <c r="G464" s="16">
        <v>81.1</v>
      </c>
      <c r="H464" s="2">
        <f t="shared" si="17"/>
        <v>100</v>
      </c>
    </row>
    <row r="465" spans="1:8" ht="12.75">
      <c r="A465" s="14">
        <v>457</v>
      </c>
      <c r="B465" s="14"/>
      <c r="C465" s="14"/>
      <c r="D465" s="14">
        <v>853</v>
      </c>
      <c r="E465" s="15" t="s">
        <v>18</v>
      </c>
      <c r="F465" s="16">
        <v>3.6</v>
      </c>
      <c r="G465" s="16">
        <v>3.6</v>
      </c>
      <c r="H465" s="2">
        <f t="shared" si="17"/>
        <v>100</v>
      </c>
    </row>
    <row r="466" spans="1:8" ht="38.25">
      <c r="A466" s="14">
        <v>458</v>
      </c>
      <c r="B466" s="14" t="s">
        <v>132</v>
      </c>
      <c r="C466" s="14" t="s">
        <v>465</v>
      </c>
      <c r="D466" s="14"/>
      <c r="E466" s="15" t="s">
        <v>466</v>
      </c>
      <c r="F466" s="16">
        <f>F467</f>
        <v>7.9</v>
      </c>
      <c r="G466" s="16">
        <f>G467</f>
        <v>7.9</v>
      </c>
      <c r="H466" s="2">
        <f t="shared" si="17"/>
        <v>100</v>
      </c>
    </row>
    <row r="467" spans="1:8" ht="12.75">
      <c r="A467" s="14">
        <v>459</v>
      </c>
      <c r="B467" s="14" t="s">
        <v>132</v>
      </c>
      <c r="C467" s="14" t="s">
        <v>465</v>
      </c>
      <c r="D467" s="14">
        <v>244</v>
      </c>
      <c r="E467" s="15" t="s">
        <v>371</v>
      </c>
      <c r="F467" s="16">
        <v>7.9</v>
      </c>
      <c r="G467" s="16">
        <v>7.9</v>
      </c>
      <c r="H467" s="2">
        <f t="shared" si="17"/>
        <v>100</v>
      </c>
    </row>
    <row r="468" spans="1:8" ht="63.75">
      <c r="A468" s="14">
        <v>460</v>
      </c>
      <c r="B468" s="14" t="s">
        <v>132</v>
      </c>
      <c r="C468" s="14" t="s">
        <v>238</v>
      </c>
      <c r="D468" s="14"/>
      <c r="E468" s="15" t="s">
        <v>333</v>
      </c>
      <c r="F468" s="16">
        <f>F469+F471+F470</f>
        <v>788.3999999999999</v>
      </c>
      <c r="G468" s="16">
        <f>G469+G471+G470</f>
        <v>733.0999999999999</v>
      </c>
      <c r="H468" s="2">
        <f t="shared" si="17"/>
        <v>92.98579401319128</v>
      </c>
    </row>
    <row r="469" spans="1:8" ht="12.75">
      <c r="A469" s="14">
        <v>461</v>
      </c>
      <c r="B469" s="14" t="s">
        <v>132</v>
      </c>
      <c r="C469" s="14" t="s">
        <v>238</v>
      </c>
      <c r="D469" s="14">
        <v>244</v>
      </c>
      <c r="E469" s="15" t="s">
        <v>371</v>
      </c>
      <c r="F469" s="16">
        <v>645.3</v>
      </c>
      <c r="G469" s="16">
        <v>590</v>
      </c>
      <c r="H469" s="2">
        <f t="shared" si="17"/>
        <v>91.43034247636758</v>
      </c>
    </row>
    <row r="470" spans="1:8" ht="12.75">
      <c r="A470" s="14">
        <v>462</v>
      </c>
      <c r="B470" s="14"/>
      <c r="C470" s="14"/>
      <c r="D470" s="14">
        <v>350</v>
      </c>
      <c r="E470" s="15" t="s">
        <v>268</v>
      </c>
      <c r="F470" s="16">
        <v>103.3</v>
      </c>
      <c r="G470" s="16">
        <v>103.3</v>
      </c>
      <c r="H470" s="2">
        <f t="shared" si="17"/>
        <v>100</v>
      </c>
    </row>
    <row r="471" spans="1:8" ht="12.75">
      <c r="A471" s="14">
        <v>463</v>
      </c>
      <c r="B471" s="14"/>
      <c r="C471" s="14"/>
      <c r="D471" s="14">
        <v>622</v>
      </c>
      <c r="E471" s="15" t="s">
        <v>319</v>
      </c>
      <c r="F471" s="16">
        <v>39.8</v>
      </c>
      <c r="G471" s="16">
        <v>39.8</v>
      </c>
      <c r="H471" s="2">
        <f t="shared" si="17"/>
        <v>100</v>
      </c>
    </row>
    <row r="472" spans="1:8" ht="38.25">
      <c r="A472" s="14">
        <v>464</v>
      </c>
      <c r="B472" s="14" t="s">
        <v>132</v>
      </c>
      <c r="C472" s="14" t="s">
        <v>461</v>
      </c>
      <c r="D472" s="14"/>
      <c r="E472" s="15" t="s">
        <v>374</v>
      </c>
      <c r="F472" s="16">
        <f>F473</f>
        <v>192.2</v>
      </c>
      <c r="G472" s="16">
        <f>G473</f>
        <v>174.8</v>
      </c>
      <c r="H472" s="2">
        <f t="shared" si="17"/>
        <v>90.94693028095735</v>
      </c>
    </row>
    <row r="473" spans="1:8" ht="17.25" customHeight="1">
      <c r="A473" s="14">
        <v>465</v>
      </c>
      <c r="B473" s="14" t="s">
        <v>132</v>
      </c>
      <c r="C473" s="14" t="s">
        <v>461</v>
      </c>
      <c r="D473" s="14">
        <v>110</v>
      </c>
      <c r="E473" s="15" t="s">
        <v>80</v>
      </c>
      <c r="F473" s="16">
        <f>F474+F475</f>
        <v>192.2</v>
      </c>
      <c r="G473" s="16">
        <f>G474+G475</f>
        <v>174.8</v>
      </c>
      <c r="H473" s="2">
        <f t="shared" si="17"/>
        <v>90.94693028095735</v>
      </c>
    </row>
    <row r="474" spans="1:8" ht="12.75">
      <c r="A474" s="14">
        <v>466</v>
      </c>
      <c r="B474" s="14"/>
      <c r="C474" s="14"/>
      <c r="D474" s="14">
        <v>111</v>
      </c>
      <c r="E474" s="15" t="s">
        <v>183</v>
      </c>
      <c r="F474" s="16">
        <v>147.7</v>
      </c>
      <c r="G474" s="16">
        <v>134.3</v>
      </c>
      <c r="H474" s="2">
        <f t="shared" si="17"/>
        <v>90.92755585646583</v>
      </c>
    </row>
    <row r="475" spans="1:8" ht="41.25" customHeight="1">
      <c r="A475" s="14">
        <v>467</v>
      </c>
      <c r="B475" s="14"/>
      <c r="C475" s="14"/>
      <c r="D475" s="14">
        <v>119</v>
      </c>
      <c r="E475" s="15" t="s">
        <v>184</v>
      </c>
      <c r="F475" s="16">
        <v>44.5</v>
      </c>
      <c r="G475" s="16">
        <v>40.5</v>
      </c>
      <c r="H475" s="2">
        <f t="shared" si="17"/>
        <v>91.01123595505618</v>
      </c>
    </row>
    <row r="476" spans="1:8" ht="38.25">
      <c r="A476" s="14">
        <v>468</v>
      </c>
      <c r="B476" s="14" t="s">
        <v>132</v>
      </c>
      <c r="C476" s="14" t="s">
        <v>239</v>
      </c>
      <c r="D476" s="14"/>
      <c r="E476" s="15" t="s">
        <v>467</v>
      </c>
      <c r="F476" s="16">
        <f>F477+F478</f>
        <v>4270.599999999999</v>
      </c>
      <c r="G476" s="16">
        <f>G477+G478</f>
        <v>4270.599999999999</v>
      </c>
      <c r="H476" s="2">
        <f t="shared" si="17"/>
        <v>100</v>
      </c>
    </row>
    <row r="477" spans="1:8" ht="12.75">
      <c r="A477" s="14">
        <v>469</v>
      </c>
      <c r="B477" s="14" t="s">
        <v>132</v>
      </c>
      <c r="C477" s="14" t="s">
        <v>239</v>
      </c>
      <c r="D477" s="14">
        <v>244</v>
      </c>
      <c r="E477" s="15" t="s">
        <v>371</v>
      </c>
      <c r="F477" s="16">
        <v>3277.7</v>
      </c>
      <c r="G477" s="16">
        <v>3277.7</v>
      </c>
      <c r="H477" s="2">
        <f t="shared" si="17"/>
        <v>100</v>
      </c>
    </row>
    <row r="478" spans="1:8" ht="12.75">
      <c r="A478" s="14">
        <v>470</v>
      </c>
      <c r="B478" s="14"/>
      <c r="C478" s="14"/>
      <c r="D478" s="14">
        <v>622</v>
      </c>
      <c r="E478" s="15" t="s">
        <v>319</v>
      </c>
      <c r="F478" s="16">
        <v>992.9</v>
      </c>
      <c r="G478" s="16">
        <v>992.9</v>
      </c>
      <c r="H478" s="2">
        <f t="shared" si="17"/>
        <v>100</v>
      </c>
    </row>
    <row r="479" spans="1:8" ht="38.25">
      <c r="A479" s="14">
        <v>471</v>
      </c>
      <c r="B479" s="14" t="s">
        <v>132</v>
      </c>
      <c r="C479" s="14" t="s">
        <v>334</v>
      </c>
      <c r="D479" s="14"/>
      <c r="E479" s="15" t="s">
        <v>467</v>
      </c>
      <c r="F479" s="16">
        <f>F480+F481</f>
        <v>1903.6999999999998</v>
      </c>
      <c r="G479" s="16">
        <f>G480+G481</f>
        <v>1903.6999999999998</v>
      </c>
      <c r="H479" s="2">
        <f t="shared" si="17"/>
        <v>100</v>
      </c>
    </row>
    <row r="480" spans="1:8" ht="12.75">
      <c r="A480" s="14">
        <v>472</v>
      </c>
      <c r="B480" s="14" t="s">
        <v>132</v>
      </c>
      <c r="C480" s="14" t="s">
        <v>334</v>
      </c>
      <c r="D480" s="14">
        <v>244</v>
      </c>
      <c r="E480" s="15" t="s">
        <v>371</v>
      </c>
      <c r="F480" s="16">
        <v>1313.6</v>
      </c>
      <c r="G480" s="16">
        <v>1313.6</v>
      </c>
      <c r="H480" s="2">
        <f t="shared" si="17"/>
        <v>100</v>
      </c>
    </row>
    <row r="481" spans="1:8" ht="12.75">
      <c r="A481" s="14">
        <v>473</v>
      </c>
      <c r="B481" s="14"/>
      <c r="C481" s="14"/>
      <c r="D481" s="14">
        <v>622</v>
      </c>
      <c r="E481" s="15" t="s">
        <v>319</v>
      </c>
      <c r="F481" s="16">
        <v>590.1</v>
      </c>
      <c r="G481" s="16">
        <v>590.1</v>
      </c>
      <c r="H481" s="2">
        <f t="shared" si="17"/>
        <v>100</v>
      </c>
    </row>
    <row r="482" spans="1:8" ht="51">
      <c r="A482" s="7">
        <v>474</v>
      </c>
      <c r="B482" s="7" t="s">
        <v>132</v>
      </c>
      <c r="C482" s="7" t="s">
        <v>219</v>
      </c>
      <c r="D482" s="7"/>
      <c r="E482" s="13" t="s">
        <v>321</v>
      </c>
      <c r="F482" s="12">
        <f>F483</f>
        <v>1494.2</v>
      </c>
      <c r="G482" s="12">
        <f>G483</f>
        <v>1494.2</v>
      </c>
      <c r="H482" s="4">
        <f t="shared" si="17"/>
        <v>100</v>
      </c>
    </row>
    <row r="483" spans="1:8" ht="25.5">
      <c r="A483" s="14">
        <v>475</v>
      </c>
      <c r="B483" s="14" t="s">
        <v>132</v>
      </c>
      <c r="C483" s="14" t="s">
        <v>220</v>
      </c>
      <c r="D483" s="14"/>
      <c r="E483" s="15" t="s">
        <v>39</v>
      </c>
      <c r="F483" s="16">
        <f>F484</f>
        <v>1494.2</v>
      </c>
      <c r="G483" s="16">
        <f>G484</f>
        <v>1494.2</v>
      </c>
      <c r="H483" s="2">
        <f aca="true" t="shared" si="18" ref="H483:H545">G483/F483*100</f>
        <v>100</v>
      </c>
    </row>
    <row r="484" spans="1:8" ht="27.75" customHeight="1">
      <c r="A484" s="14">
        <v>476</v>
      </c>
      <c r="B484" s="14" t="s">
        <v>132</v>
      </c>
      <c r="C484" s="14" t="s">
        <v>220</v>
      </c>
      <c r="D484" s="14">
        <v>240</v>
      </c>
      <c r="E484" s="15" t="s">
        <v>144</v>
      </c>
      <c r="F484" s="16">
        <f>F485+F486</f>
        <v>1494.2</v>
      </c>
      <c r="G484" s="16">
        <f>G485+G486</f>
        <v>1494.2</v>
      </c>
      <c r="H484" s="2">
        <f t="shared" si="18"/>
        <v>100</v>
      </c>
    </row>
    <row r="485" spans="1:8" ht="25.5">
      <c r="A485" s="14">
        <v>477</v>
      </c>
      <c r="B485" s="14"/>
      <c r="C485" s="14"/>
      <c r="D485" s="14">
        <v>242</v>
      </c>
      <c r="E485" s="15" t="s">
        <v>16</v>
      </c>
      <c r="F485" s="16">
        <v>498</v>
      </c>
      <c r="G485" s="16">
        <v>498</v>
      </c>
      <c r="H485" s="2">
        <f t="shared" si="18"/>
        <v>100</v>
      </c>
    </row>
    <row r="486" spans="1:8" ht="12.75">
      <c r="A486" s="14">
        <v>478</v>
      </c>
      <c r="B486" s="14"/>
      <c r="C486" s="14"/>
      <c r="D486" s="14">
        <v>244</v>
      </c>
      <c r="E486" s="15" t="s">
        <v>371</v>
      </c>
      <c r="F486" s="16">
        <v>996.2</v>
      </c>
      <c r="G486" s="16">
        <v>996.2</v>
      </c>
      <c r="H486" s="2">
        <f t="shared" si="18"/>
        <v>100</v>
      </c>
    </row>
    <row r="487" spans="1:8" ht="12.75">
      <c r="A487" s="7">
        <v>479</v>
      </c>
      <c r="B487" s="7" t="s">
        <v>133</v>
      </c>
      <c r="C487" s="13"/>
      <c r="D487" s="13"/>
      <c r="E487" s="13" t="s">
        <v>134</v>
      </c>
      <c r="F487" s="12">
        <f>F488</f>
        <v>8381.4</v>
      </c>
      <c r="G487" s="12">
        <f>G488</f>
        <v>8370.899999999998</v>
      </c>
      <c r="H487" s="4">
        <f t="shared" si="18"/>
        <v>99.87472260004293</v>
      </c>
    </row>
    <row r="488" spans="1:8" ht="39" customHeight="1">
      <c r="A488" s="14">
        <v>480</v>
      </c>
      <c r="B488" s="14" t="s">
        <v>133</v>
      </c>
      <c r="C488" s="14" t="s">
        <v>211</v>
      </c>
      <c r="D488" s="14"/>
      <c r="E488" s="15" t="s">
        <v>440</v>
      </c>
      <c r="F488" s="16">
        <f>F489</f>
        <v>8381.4</v>
      </c>
      <c r="G488" s="16">
        <f>G489</f>
        <v>8370.899999999998</v>
      </c>
      <c r="H488" s="2">
        <f t="shared" si="18"/>
        <v>99.87472260004293</v>
      </c>
    </row>
    <row r="489" spans="1:8" ht="51.75" customHeight="1">
      <c r="A489" s="7">
        <v>481</v>
      </c>
      <c r="B489" s="7" t="s">
        <v>133</v>
      </c>
      <c r="C489" s="7" t="s">
        <v>240</v>
      </c>
      <c r="D489" s="7"/>
      <c r="E489" s="13" t="s">
        <v>468</v>
      </c>
      <c r="F489" s="12">
        <f>F490+F495+F504+F511</f>
        <v>8381.4</v>
      </c>
      <c r="G489" s="12">
        <f>G490+G495+G504+G511</f>
        <v>8370.899999999998</v>
      </c>
      <c r="H489" s="4">
        <f t="shared" si="18"/>
        <v>99.87472260004293</v>
      </c>
    </row>
    <row r="490" spans="1:8" ht="25.5">
      <c r="A490" s="14">
        <v>482</v>
      </c>
      <c r="B490" s="14" t="s">
        <v>133</v>
      </c>
      <c r="C490" s="14" t="s">
        <v>241</v>
      </c>
      <c r="D490" s="14"/>
      <c r="E490" s="15" t="s">
        <v>14</v>
      </c>
      <c r="F490" s="16">
        <f>F491+F494</f>
        <v>2570.9</v>
      </c>
      <c r="G490" s="16">
        <f>G491+G494</f>
        <v>2567.3</v>
      </c>
      <c r="H490" s="2">
        <f t="shared" si="18"/>
        <v>99.85997121630558</v>
      </c>
    </row>
    <row r="491" spans="1:8" ht="25.5">
      <c r="A491" s="14">
        <v>483</v>
      </c>
      <c r="B491" s="14" t="s">
        <v>133</v>
      </c>
      <c r="C491" s="14" t="s">
        <v>241</v>
      </c>
      <c r="D491" s="14">
        <v>120</v>
      </c>
      <c r="E491" s="15" t="s">
        <v>283</v>
      </c>
      <c r="F491" s="16">
        <f>F492+F493</f>
        <v>2371.9</v>
      </c>
      <c r="G491" s="16">
        <f>G492+G493</f>
        <v>2368.3</v>
      </c>
      <c r="H491" s="2">
        <f t="shared" si="18"/>
        <v>99.8482229436317</v>
      </c>
    </row>
    <row r="492" spans="1:8" ht="25.5">
      <c r="A492" s="14">
        <v>484</v>
      </c>
      <c r="B492" s="14"/>
      <c r="C492" s="14"/>
      <c r="D492" s="14">
        <v>121</v>
      </c>
      <c r="E492" s="15" t="s">
        <v>155</v>
      </c>
      <c r="F492" s="16">
        <v>1826.4</v>
      </c>
      <c r="G492" s="16">
        <v>1826.3</v>
      </c>
      <c r="H492" s="2">
        <f t="shared" si="18"/>
        <v>99.9945247481384</v>
      </c>
    </row>
    <row r="493" spans="1:8" ht="39.75" customHeight="1">
      <c r="A493" s="14">
        <v>485</v>
      </c>
      <c r="B493" s="14"/>
      <c r="C493" s="14"/>
      <c r="D493" s="14">
        <v>129</v>
      </c>
      <c r="E493" s="15" t="s">
        <v>152</v>
      </c>
      <c r="F493" s="16">
        <v>545.5</v>
      </c>
      <c r="G493" s="16">
        <v>542</v>
      </c>
      <c r="H493" s="2">
        <f t="shared" si="18"/>
        <v>99.35838680109991</v>
      </c>
    </row>
    <row r="494" spans="1:8" ht="12.75">
      <c r="A494" s="14">
        <v>486</v>
      </c>
      <c r="B494" s="14"/>
      <c r="C494" s="14"/>
      <c r="D494" s="14">
        <v>244</v>
      </c>
      <c r="E494" s="15" t="s">
        <v>371</v>
      </c>
      <c r="F494" s="16">
        <v>199</v>
      </c>
      <c r="G494" s="16">
        <v>199</v>
      </c>
      <c r="H494" s="2">
        <f t="shared" si="18"/>
        <v>100</v>
      </c>
    </row>
    <row r="495" spans="1:8" ht="25.5">
      <c r="A495" s="14">
        <v>487</v>
      </c>
      <c r="B495" s="14" t="s">
        <v>133</v>
      </c>
      <c r="C495" s="14" t="s">
        <v>242</v>
      </c>
      <c r="D495" s="14"/>
      <c r="E495" s="15" t="s">
        <v>44</v>
      </c>
      <c r="F495" s="16">
        <f>F496+F500+F503</f>
        <v>2948.2</v>
      </c>
      <c r="G495" s="16">
        <f>G496+G500+G503</f>
        <v>2947.1</v>
      </c>
      <c r="H495" s="2">
        <f t="shared" si="18"/>
        <v>99.96268909843295</v>
      </c>
    </row>
    <row r="496" spans="1:8" ht="16.5" customHeight="1">
      <c r="A496" s="14">
        <v>488</v>
      </c>
      <c r="B496" s="14" t="s">
        <v>133</v>
      </c>
      <c r="C496" s="14" t="s">
        <v>242</v>
      </c>
      <c r="D496" s="14">
        <v>110</v>
      </c>
      <c r="E496" s="15" t="s">
        <v>80</v>
      </c>
      <c r="F496" s="16">
        <f>F497+F498+F499</f>
        <v>2446.5</v>
      </c>
      <c r="G496" s="16">
        <f>G497+G498+G499</f>
        <v>2446.5</v>
      </c>
      <c r="H496" s="2">
        <f t="shared" si="18"/>
        <v>100</v>
      </c>
    </row>
    <row r="497" spans="1:8" ht="12.75">
      <c r="A497" s="14">
        <v>489</v>
      </c>
      <c r="B497" s="14"/>
      <c r="C497" s="14"/>
      <c r="D497" s="14">
        <v>111</v>
      </c>
      <c r="E497" s="15" t="s">
        <v>183</v>
      </c>
      <c r="F497" s="16">
        <v>1877.4</v>
      </c>
      <c r="G497" s="16">
        <v>1877.4</v>
      </c>
      <c r="H497" s="2">
        <f t="shared" si="18"/>
        <v>100</v>
      </c>
    </row>
    <row r="498" spans="1:8" ht="25.5">
      <c r="A498" s="14">
        <v>490</v>
      </c>
      <c r="B498" s="14"/>
      <c r="C498" s="14"/>
      <c r="D498" s="14">
        <v>112</v>
      </c>
      <c r="E498" s="15" t="s">
        <v>318</v>
      </c>
      <c r="F498" s="16">
        <v>2.1</v>
      </c>
      <c r="G498" s="16">
        <v>2.1</v>
      </c>
      <c r="H498" s="2">
        <f t="shared" si="18"/>
        <v>100</v>
      </c>
    </row>
    <row r="499" spans="1:8" ht="39" customHeight="1">
      <c r="A499" s="14">
        <v>491</v>
      </c>
      <c r="B499" s="14"/>
      <c r="C499" s="14"/>
      <c r="D499" s="14">
        <v>119</v>
      </c>
      <c r="E499" s="15" t="s">
        <v>184</v>
      </c>
      <c r="F499" s="16">
        <v>567</v>
      </c>
      <c r="G499" s="16">
        <v>567</v>
      </c>
      <c r="H499" s="2">
        <f t="shared" si="18"/>
        <v>100</v>
      </c>
    </row>
    <row r="500" spans="1:8" ht="27" customHeight="1">
      <c r="A500" s="14">
        <v>492</v>
      </c>
      <c r="B500" s="14"/>
      <c r="C500" s="14"/>
      <c r="D500" s="14">
        <v>240</v>
      </c>
      <c r="E500" s="15" t="s">
        <v>15</v>
      </c>
      <c r="F500" s="16">
        <f>F501+F502</f>
        <v>500.7</v>
      </c>
      <c r="G500" s="16">
        <f>G501+G502</f>
        <v>499.7</v>
      </c>
      <c r="H500" s="2">
        <f t="shared" si="18"/>
        <v>99.80027960854804</v>
      </c>
    </row>
    <row r="501" spans="1:8" ht="25.5">
      <c r="A501" s="14">
        <v>493</v>
      </c>
      <c r="B501" s="14"/>
      <c r="C501" s="14"/>
      <c r="D501" s="14">
        <v>242</v>
      </c>
      <c r="E501" s="15" t="s">
        <v>16</v>
      </c>
      <c r="F501" s="16">
        <v>378.5</v>
      </c>
      <c r="G501" s="16">
        <v>377.5</v>
      </c>
      <c r="H501" s="2">
        <f t="shared" si="18"/>
        <v>99.73579920739762</v>
      </c>
    </row>
    <row r="502" spans="1:8" ht="12.75">
      <c r="A502" s="14">
        <v>494</v>
      </c>
      <c r="B502" s="14"/>
      <c r="C502" s="14"/>
      <c r="D502" s="14">
        <v>244</v>
      </c>
      <c r="E502" s="15" t="s">
        <v>371</v>
      </c>
      <c r="F502" s="16">
        <v>122.2</v>
      </c>
      <c r="G502" s="16">
        <v>122.2</v>
      </c>
      <c r="H502" s="2">
        <f t="shared" si="18"/>
        <v>100</v>
      </c>
    </row>
    <row r="503" spans="1:8" ht="25.5">
      <c r="A503" s="14">
        <v>495</v>
      </c>
      <c r="B503" s="14"/>
      <c r="C503" s="14"/>
      <c r="D503" s="14">
        <v>851</v>
      </c>
      <c r="E503" s="15" t="s">
        <v>55</v>
      </c>
      <c r="F503" s="16">
        <v>1</v>
      </c>
      <c r="G503" s="16">
        <v>0.9</v>
      </c>
      <c r="H503" s="2">
        <f t="shared" si="18"/>
        <v>90</v>
      </c>
    </row>
    <row r="504" spans="1:8" ht="18" customHeight="1">
      <c r="A504" s="14">
        <v>496</v>
      </c>
      <c r="B504" s="14" t="s">
        <v>133</v>
      </c>
      <c r="C504" s="14" t="s">
        <v>243</v>
      </c>
      <c r="D504" s="14"/>
      <c r="E504" s="15" t="s">
        <v>45</v>
      </c>
      <c r="F504" s="16">
        <f>F505+F508</f>
        <v>2702.9999999999995</v>
      </c>
      <c r="G504" s="16">
        <f>G505+G508</f>
        <v>2697.2</v>
      </c>
      <c r="H504" s="2">
        <f t="shared" si="18"/>
        <v>99.78542360340363</v>
      </c>
    </row>
    <row r="505" spans="1:8" ht="16.5" customHeight="1">
      <c r="A505" s="14">
        <v>497</v>
      </c>
      <c r="B505" s="14" t="s">
        <v>133</v>
      </c>
      <c r="C505" s="14" t="s">
        <v>243</v>
      </c>
      <c r="D505" s="14">
        <v>110</v>
      </c>
      <c r="E505" s="15" t="s">
        <v>80</v>
      </c>
      <c r="F505" s="16">
        <f>F506+F507</f>
        <v>2471.8999999999996</v>
      </c>
      <c r="G505" s="16">
        <f>G506+G507</f>
        <v>2466.1</v>
      </c>
      <c r="H505" s="2">
        <f t="shared" si="18"/>
        <v>99.76536267648368</v>
      </c>
    </row>
    <row r="506" spans="1:8" ht="12.75">
      <c r="A506" s="14">
        <v>498</v>
      </c>
      <c r="B506" s="14"/>
      <c r="C506" s="14"/>
      <c r="D506" s="14">
        <v>111</v>
      </c>
      <c r="E506" s="15" t="s">
        <v>183</v>
      </c>
      <c r="F506" s="16">
        <v>1905.1</v>
      </c>
      <c r="G506" s="16">
        <v>1905</v>
      </c>
      <c r="H506" s="2">
        <f t="shared" si="18"/>
        <v>99.99475093170963</v>
      </c>
    </row>
    <row r="507" spans="1:8" ht="39.75" customHeight="1">
      <c r="A507" s="14">
        <v>499</v>
      </c>
      <c r="B507" s="14"/>
      <c r="C507" s="14"/>
      <c r="D507" s="14">
        <v>119</v>
      </c>
      <c r="E507" s="15" t="s">
        <v>184</v>
      </c>
      <c r="F507" s="16">
        <v>566.8</v>
      </c>
      <c r="G507" s="16">
        <v>561.1</v>
      </c>
      <c r="H507" s="2">
        <f t="shared" si="18"/>
        <v>98.99435426958364</v>
      </c>
    </row>
    <row r="508" spans="1:8" ht="29.25" customHeight="1">
      <c r="A508" s="14">
        <v>500</v>
      </c>
      <c r="B508" s="14"/>
      <c r="C508" s="14"/>
      <c r="D508" s="14">
        <v>240</v>
      </c>
      <c r="E508" s="15" t="s">
        <v>15</v>
      </c>
      <c r="F508" s="16">
        <f>F509+F510</f>
        <v>231.1</v>
      </c>
      <c r="G508" s="16">
        <f>G509+G510</f>
        <v>231.1</v>
      </c>
      <c r="H508" s="2">
        <f t="shared" si="18"/>
        <v>100</v>
      </c>
    </row>
    <row r="509" spans="1:8" ht="25.5">
      <c r="A509" s="14">
        <v>501</v>
      </c>
      <c r="B509" s="14"/>
      <c r="C509" s="14"/>
      <c r="D509" s="14">
        <v>242</v>
      </c>
      <c r="E509" s="15" t="s">
        <v>16</v>
      </c>
      <c r="F509" s="16">
        <v>177.7</v>
      </c>
      <c r="G509" s="16">
        <v>177.7</v>
      </c>
      <c r="H509" s="2">
        <f t="shared" si="18"/>
        <v>100</v>
      </c>
    </row>
    <row r="510" spans="1:8" ht="12.75">
      <c r="A510" s="14">
        <v>502</v>
      </c>
      <c r="B510" s="14"/>
      <c r="C510" s="14"/>
      <c r="D510" s="14">
        <v>244</v>
      </c>
      <c r="E510" s="15" t="s">
        <v>371</v>
      </c>
      <c r="F510" s="16">
        <v>53.4</v>
      </c>
      <c r="G510" s="16">
        <v>53.4</v>
      </c>
      <c r="H510" s="2">
        <f t="shared" si="18"/>
        <v>100</v>
      </c>
    </row>
    <row r="511" spans="1:8" ht="66" customHeight="1">
      <c r="A511" s="14">
        <v>503</v>
      </c>
      <c r="B511" s="14" t="s">
        <v>133</v>
      </c>
      <c r="C511" s="14" t="s">
        <v>244</v>
      </c>
      <c r="D511" s="14"/>
      <c r="E511" s="15" t="s">
        <v>46</v>
      </c>
      <c r="F511" s="16">
        <f>F512</f>
        <v>159.3</v>
      </c>
      <c r="G511" s="16">
        <f>G512</f>
        <v>159.3</v>
      </c>
      <c r="H511" s="2">
        <f t="shared" si="18"/>
        <v>100</v>
      </c>
    </row>
    <row r="512" spans="1:8" ht="12.75">
      <c r="A512" s="14">
        <v>504</v>
      </c>
      <c r="B512" s="14" t="s">
        <v>133</v>
      </c>
      <c r="C512" s="14" t="s">
        <v>244</v>
      </c>
      <c r="D512" s="14">
        <v>244</v>
      </c>
      <c r="E512" s="15" t="s">
        <v>371</v>
      </c>
      <c r="F512" s="16">
        <v>159.3</v>
      </c>
      <c r="G512" s="16">
        <v>159.3</v>
      </c>
      <c r="H512" s="2">
        <f t="shared" si="18"/>
        <v>100</v>
      </c>
    </row>
    <row r="513" spans="1:8" ht="12.75">
      <c r="A513" s="7">
        <v>505</v>
      </c>
      <c r="B513" s="7" t="s">
        <v>135</v>
      </c>
      <c r="C513" s="7"/>
      <c r="D513" s="7"/>
      <c r="E513" s="7" t="s">
        <v>136</v>
      </c>
      <c r="F513" s="12">
        <f>F514+F548</f>
        <v>20331.8</v>
      </c>
      <c r="G513" s="12">
        <f>G514+G548</f>
        <v>20331.8</v>
      </c>
      <c r="H513" s="4">
        <f t="shared" si="18"/>
        <v>100</v>
      </c>
    </row>
    <row r="514" spans="1:8" ht="12.75">
      <c r="A514" s="7">
        <v>506</v>
      </c>
      <c r="B514" s="7" t="s">
        <v>47</v>
      </c>
      <c r="C514" s="7"/>
      <c r="D514" s="7"/>
      <c r="E514" s="13" t="s">
        <v>48</v>
      </c>
      <c r="F514" s="12">
        <f>F515+F544</f>
        <v>20078.399999999998</v>
      </c>
      <c r="G514" s="12">
        <f>G515+G544</f>
        <v>20078.399999999998</v>
      </c>
      <c r="H514" s="4">
        <f t="shared" si="18"/>
        <v>100</v>
      </c>
    </row>
    <row r="515" spans="1:8" ht="38.25">
      <c r="A515" s="14">
        <v>507</v>
      </c>
      <c r="B515" s="14" t="s">
        <v>47</v>
      </c>
      <c r="C515" s="14" t="s">
        <v>156</v>
      </c>
      <c r="D515" s="14"/>
      <c r="E515" s="15" t="s">
        <v>372</v>
      </c>
      <c r="F515" s="16">
        <f>F516</f>
        <v>15463.299999999997</v>
      </c>
      <c r="G515" s="16">
        <f>G516</f>
        <v>15463.299999999997</v>
      </c>
      <c r="H515" s="2">
        <f t="shared" si="18"/>
        <v>100</v>
      </c>
    </row>
    <row r="516" spans="1:8" ht="27" customHeight="1">
      <c r="A516" s="7">
        <v>508</v>
      </c>
      <c r="B516" s="7" t="s">
        <v>47</v>
      </c>
      <c r="C516" s="7" t="s">
        <v>245</v>
      </c>
      <c r="D516" s="14"/>
      <c r="E516" s="13" t="s">
        <v>335</v>
      </c>
      <c r="F516" s="12">
        <f>F517+F519+F521+F523+F525+F527+F529+F531+F533+F535+F537+F539+F541</f>
        <v>15463.299999999997</v>
      </c>
      <c r="G516" s="12">
        <f>G517+G519+G521+G523+G525+G527+G529+G531+G533+G535+G537+G539+G541</f>
        <v>15463.299999999997</v>
      </c>
      <c r="H516" s="4">
        <f t="shared" si="18"/>
        <v>100</v>
      </c>
    </row>
    <row r="517" spans="1:8" ht="25.5">
      <c r="A517" s="14">
        <v>509</v>
      </c>
      <c r="B517" s="14" t="s">
        <v>47</v>
      </c>
      <c r="C517" s="14" t="s">
        <v>246</v>
      </c>
      <c r="D517" s="13"/>
      <c r="E517" s="15" t="s">
        <v>49</v>
      </c>
      <c r="F517" s="16">
        <f>F518</f>
        <v>351.2</v>
      </c>
      <c r="G517" s="16">
        <f>G518</f>
        <v>351.2</v>
      </c>
      <c r="H517" s="2">
        <f t="shared" si="18"/>
        <v>100</v>
      </c>
    </row>
    <row r="518" spans="1:8" ht="12.75">
      <c r="A518" s="14">
        <v>510</v>
      </c>
      <c r="B518" s="14" t="s">
        <v>47</v>
      </c>
      <c r="C518" s="14" t="s">
        <v>246</v>
      </c>
      <c r="D518" s="14">
        <v>244</v>
      </c>
      <c r="E518" s="15" t="s">
        <v>371</v>
      </c>
      <c r="F518" s="16">
        <v>351.2</v>
      </c>
      <c r="G518" s="16">
        <v>351.2</v>
      </c>
      <c r="H518" s="2">
        <f t="shared" si="18"/>
        <v>100</v>
      </c>
    </row>
    <row r="519" spans="1:8" ht="25.5">
      <c r="A519" s="14">
        <v>511</v>
      </c>
      <c r="B519" s="14" t="s">
        <v>47</v>
      </c>
      <c r="C519" s="14" t="s">
        <v>469</v>
      </c>
      <c r="D519" s="14"/>
      <c r="E519" s="15" t="s">
        <v>470</v>
      </c>
      <c r="F519" s="16">
        <f>F520</f>
        <v>41.7</v>
      </c>
      <c r="G519" s="16">
        <f>G520</f>
        <v>41.7</v>
      </c>
      <c r="H519" s="2">
        <f t="shared" si="18"/>
        <v>100</v>
      </c>
    </row>
    <row r="520" spans="1:8" ht="12.75">
      <c r="A520" s="14">
        <v>512</v>
      </c>
      <c r="B520" s="14" t="s">
        <v>47</v>
      </c>
      <c r="C520" s="14" t="s">
        <v>469</v>
      </c>
      <c r="D520" s="14">
        <v>540</v>
      </c>
      <c r="E520" s="15" t="s">
        <v>109</v>
      </c>
      <c r="F520" s="16">
        <v>41.7</v>
      </c>
      <c r="G520" s="16">
        <v>41.7</v>
      </c>
      <c r="H520" s="2">
        <f t="shared" si="18"/>
        <v>100</v>
      </c>
    </row>
    <row r="521" spans="1:8" ht="25.5">
      <c r="A521" s="14">
        <v>513</v>
      </c>
      <c r="B521" s="14" t="s">
        <v>47</v>
      </c>
      <c r="C521" s="14" t="s">
        <v>336</v>
      </c>
      <c r="D521" s="14"/>
      <c r="E521" s="15" t="s">
        <v>337</v>
      </c>
      <c r="F521" s="16">
        <f>F522</f>
        <v>218</v>
      </c>
      <c r="G521" s="16">
        <f>G522</f>
        <v>218</v>
      </c>
      <c r="H521" s="2">
        <f t="shared" si="18"/>
        <v>100</v>
      </c>
    </row>
    <row r="522" spans="1:8" ht="12.75">
      <c r="A522" s="14">
        <v>514</v>
      </c>
      <c r="B522" s="14" t="s">
        <v>47</v>
      </c>
      <c r="C522" s="14" t="s">
        <v>336</v>
      </c>
      <c r="D522" s="14">
        <v>540</v>
      </c>
      <c r="E522" s="15" t="s">
        <v>109</v>
      </c>
      <c r="F522" s="16">
        <v>218</v>
      </c>
      <c r="G522" s="16">
        <v>218</v>
      </c>
      <c r="H522" s="2">
        <f t="shared" si="18"/>
        <v>100</v>
      </c>
    </row>
    <row r="523" spans="1:8" ht="25.5">
      <c r="A523" s="14">
        <v>515</v>
      </c>
      <c r="B523" s="14" t="s">
        <v>47</v>
      </c>
      <c r="C523" s="14" t="s">
        <v>471</v>
      </c>
      <c r="D523" s="14"/>
      <c r="E523" s="15" t="s">
        <v>0</v>
      </c>
      <c r="F523" s="16">
        <f>F524</f>
        <v>152</v>
      </c>
      <c r="G523" s="16">
        <f>G524</f>
        <v>152</v>
      </c>
      <c r="H523" s="2">
        <f t="shared" si="18"/>
        <v>100</v>
      </c>
    </row>
    <row r="524" spans="1:8" ht="12.75">
      <c r="A524" s="14">
        <v>516</v>
      </c>
      <c r="B524" s="14" t="s">
        <v>47</v>
      </c>
      <c r="C524" s="14" t="s">
        <v>248</v>
      </c>
      <c r="D524" s="14">
        <v>540</v>
      </c>
      <c r="E524" s="15" t="s">
        <v>109</v>
      </c>
      <c r="F524" s="16">
        <v>152</v>
      </c>
      <c r="G524" s="16">
        <v>152</v>
      </c>
      <c r="H524" s="2">
        <f t="shared" si="18"/>
        <v>100</v>
      </c>
    </row>
    <row r="525" spans="1:8" ht="25.5">
      <c r="A525" s="14">
        <v>517</v>
      </c>
      <c r="B525" s="14" t="s">
        <v>47</v>
      </c>
      <c r="C525" s="14" t="s">
        <v>249</v>
      </c>
      <c r="D525" s="14"/>
      <c r="E525" s="15" t="s">
        <v>1</v>
      </c>
      <c r="F525" s="16">
        <f>F526</f>
        <v>1024.6</v>
      </c>
      <c r="G525" s="16">
        <f>G526</f>
        <v>1024.6</v>
      </c>
      <c r="H525" s="2">
        <f t="shared" si="18"/>
        <v>100</v>
      </c>
    </row>
    <row r="526" spans="1:8" ht="12.75">
      <c r="A526" s="14">
        <v>518</v>
      </c>
      <c r="B526" s="14" t="s">
        <v>47</v>
      </c>
      <c r="C526" s="14" t="s">
        <v>249</v>
      </c>
      <c r="D526" s="14">
        <v>540</v>
      </c>
      <c r="E526" s="15" t="s">
        <v>109</v>
      </c>
      <c r="F526" s="16">
        <v>1024.6</v>
      </c>
      <c r="G526" s="16">
        <v>1024.6</v>
      </c>
      <c r="H526" s="2">
        <f t="shared" si="18"/>
        <v>100</v>
      </c>
    </row>
    <row r="527" spans="1:8" ht="25.5">
      <c r="A527" s="14">
        <v>519</v>
      </c>
      <c r="B527" s="14" t="s">
        <v>47</v>
      </c>
      <c r="C527" s="14" t="s">
        <v>250</v>
      </c>
      <c r="D527" s="14"/>
      <c r="E527" s="15" t="s">
        <v>338</v>
      </c>
      <c r="F527" s="16">
        <f>F528</f>
        <v>4157.9</v>
      </c>
      <c r="G527" s="16">
        <f>G528</f>
        <v>4157.9</v>
      </c>
      <c r="H527" s="2">
        <f t="shared" si="18"/>
        <v>100</v>
      </c>
    </row>
    <row r="528" spans="1:8" ht="53.25" customHeight="1">
      <c r="A528" s="14">
        <v>520</v>
      </c>
      <c r="B528" s="14" t="s">
        <v>47</v>
      </c>
      <c r="C528" s="14" t="s">
        <v>250</v>
      </c>
      <c r="D528" s="14">
        <v>611</v>
      </c>
      <c r="E528" s="15" t="s">
        <v>251</v>
      </c>
      <c r="F528" s="16">
        <v>4157.9</v>
      </c>
      <c r="G528" s="16">
        <v>4157.9</v>
      </c>
      <c r="H528" s="2">
        <f t="shared" si="18"/>
        <v>100</v>
      </c>
    </row>
    <row r="529" spans="1:8" ht="38.25">
      <c r="A529" s="14">
        <v>521</v>
      </c>
      <c r="B529" s="14" t="s">
        <v>47</v>
      </c>
      <c r="C529" s="14" t="s">
        <v>472</v>
      </c>
      <c r="D529" s="14"/>
      <c r="E529" s="15" t="s">
        <v>473</v>
      </c>
      <c r="F529" s="16">
        <f>F530</f>
        <v>3754.7</v>
      </c>
      <c r="G529" s="16">
        <f>G530</f>
        <v>3754.7</v>
      </c>
      <c r="H529" s="2">
        <f t="shared" si="18"/>
        <v>100</v>
      </c>
    </row>
    <row r="530" spans="1:8" ht="12.75">
      <c r="A530" s="14">
        <v>522</v>
      </c>
      <c r="B530" s="14" t="s">
        <v>47</v>
      </c>
      <c r="C530" s="14" t="s">
        <v>472</v>
      </c>
      <c r="D530" s="14">
        <v>612</v>
      </c>
      <c r="E530" s="15" t="s">
        <v>247</v>
      </c>
      <c r="F530" s="16">
        <v>3754.7</v>
      </c>
      <c r="G530" s="16">
        <v>3754.7</v>
      </c>
      <c r="H530" s="2">
        <f t="shared" si="18"/>
        <v>100</v>
      </c>
    </row>
    <row r="531" spans="1:8" ht="25.5">
      <c r="A531" s="14">
        <v>523</v>
      </c>
      <c r="B531" s="14" t="s">
        <v>47</v>
      </c>
      <c r="C531" s="14" t="s">
        <v>474</v>
      </c>
      <c r="D531" s="14"/>
      <c r="E531" s="15" t="s">
        <v>475</v>
      </c>
      <c r="F531" s="16">
        <f>F532</f>
        <v>341.5</v>
      </c>
      <c r="G531" s="16">
        <f>G532</f>
        <v>341.5</v>
      </c>
      <c r="H531" s="2">
        <f t="shared" si="18"/>
        <v>100</v>
      </c>
    </row>
    <row r="532" spans="1:8" ht="51">
      <c r="A532" s="14">
        <v>524</v>
      </c>
      <c r="B532" s="14" t="s">
        <v>47</v>
      </c>
      <c r="C532" s="14" t="s">
        <v>474</v>
      </c>
      <c r="D532" s="14">
        <v>464</v>
      </c>
      <c r="E532" s="15" t="s">
        <v>476</v>
      </c>
      <c r="F532" s="16">
        <v>341.5</v>
      </c>
      <c r="G532" s="16">
        <v>341.5</v>
      </c>
      <c r="H532" s="2">
        <f t="shared" si="18"/>
        <v>100</v>
      </c>
    </row>
    <row r="533" spans="1:8" ht="25.5">
      <c r="A533" s="14">
        <v>525</v>
      </c>
      <c r="B533" s="14" t="s">
        <v>47</v>
      </c>
      <c r="C533" s="14" t="s">
        <v>477</v>
      </c>
      <c r="D533" s="14"/>
      <c r="E533" s="15" t="s">
        <v>478</v>
      </c>
      <c r="F533" s="16">
        <f>F534</f>
        <v>275.4</v>
      </c>
      <c r="G533" s="16">
        <f>G534</f>
        <v>275.4</v>
      </c>
      <c r="H533" s="2">
        <f t="shared" si="18"/>
        <v>100</v>
      </c>
    </row>
    <row r="534" spans="1:8" ht="12.75">
      <c r="A534" s="14">
        <v>526</v>
      </c>
      <c r="B534" s="14" t="s">
        <v>47</v>
      </c>
      <c r="C534" s="14" t="s">
        <v>477</v>
      </c>
      <c r="D534" s="14">
        <v>540</v>
      </c>
      <c r="E534" s="15" t="s">
        <v>109</v>
      </c>
      <c r="F534" s="16">
        <v>275.4</v>
      </c>
      <c r="G534" s="16">
        <v>275.4</v>
      </c>
      <c r="H534" s="2">
        <f t="shared" si="18"/>
        <v>100</v>
      </c>
    </row>
    <row r="535" spans="1:8" ht="12.75">
      <c r="A535" s="14">
        <v>527</v>
      </c>
      <c r="B535" s="14" t="s">
        <v>47</v>
      </c>
      <c r="C535" s="14" t="s">
        <v>479</v>
      </c>
      <c r="D535" s="14"/>
      <c r="E535" s="15" t="s">
        <v>480</v>
      </c>
      <c r="F535" s="16">
        <f>F536</f>
        <v>600</v>
      </c>
      <c r="G535" s="16">
        <f>G536</f>
        <v>600</v>
      </c>
      <c r="H535" s="2">
        <f t="shared" si="18"/>
        <v>100</v>
      </c>
    </row>
    <row r="536" spans="1:8" ht="12.75">
      <c r="A536" s="14">
        <v>528</v>
      </c>
      <c r="B536" s="14" t="s">
        <v>47</v>
      </c>
      <c r="C536" s="14" t="s">
        <v>479</v>
      </c>
      <c r="D536" s="14">
        <v>540</v>
      </c>
      <c r="E536" s="15" t="s">
        <v>109</v>
      </c>
      <c r="F536" s="16">
        <v>600</v>
      </c>
      <c r="G536" s="16">
        <v>600</v>
      </c>
      <c r="H536" s="2">
        <f t="shared" si="18"/>
        <v>100</v>
      </c>
    </row>
    <row r="537" spans="1:8" ht="25.5">
      <c r="A537" s="14">
        <v>529</v>
      </c>
      <c r="B537" s="14" t="s">
        <v>47</v>
      </c>
      <c r="C537" s="14" t="s">
        <v>481</v>
      </c>
      <c r="D537" s="14"/>
      <c r="E537" s="15" t="s">
        <v>482</v>
      </c>
      <c r="F537" s="16">
        <f>F538</f>
        <v>229</v>
      </c>
      <c r="G537" s="16">
        <f>G538</f>
        <v>229</v>
      </c>
      <c r="H537" s="2">
        <f t="shared" si="18"/>
        <v>100</v>
      </c>
    </row>
    <row r="538" spans="1:8" ht="12.75">
      <c r="A538" s="14">
        <v>530</v>
      </c>
      <c r="B538" s="14" t="s">
        <v>47</v>
      </c>
      <c r="C538" s="14" t="s">
        <v>481</v>
      </c>
      <c r="D538" s="14">
        <v>540</v>
      </c>
      <c r="E538" s="15" t="s">
        <v>109</v>
      </c>
      <c r="F538" s="16">
        <v>229</v>
      </c>
      <c r="G538" s="16">
        <v>229</v>
      </c>
      <c r="H538" s="2">
        <f t="shared" si="18"/>
        <v>100</v>
      </c>
    </row>
    <row r="539" spans="1:8" ht="12.75">
      <c r="A539" s="14">
        <v>531</v>
      </c>
      <c r="B539" s="14" t="s">
        <v>47</v>
      </c>
      <c r="C539" s="14" t="s">
        <v>483</v>
      </c>
      <c r="D539" s="14"/>
      <c r="E539" s="15" t="s">
        <v>484</v>
      </c>
      <c r="F539" s="16">
        <f>F540</f>
        <v>263</v>
      </c>
      <c r="G539" s="16">
        <f>G540</f>
        <v>263</v>
      </c>
      <c r="H539" s="2">
        <f t="shared" si="18"/>
        <v>100</v>
      </c>
    </row>
    <row r="540" spans="1:8" ht="12.75">
      <c r="A540" s="14">
        <v>532</v>
      </c>
      <c r="B540" s="14" t="s">
        <v>47</v>
      </c>
      <c r="C540" s="14" t="s">
        <v>483</v>
      </c>
      <c r="D540" s="14">
        <v>540</v>
      </c>
      <c r="E540" s="15" t="s">
        <v>109</v>
      </c>
      <c r="F540" s="16">
        <v>263</v>
      </c>
      <c r="G540" s="16">
        <v>263</v>
      </c>
      <c r="H540" s="2">
        <f t="shared" si="18"/>
        <v>100</v>
      </c>
    </row>
    <row r="541" spans="1:8" ht="25.5">
      <c r="A541" s="14">
        <v>533</v>
      </c>
      <c r="B541" s="14" t="s">
        <v>47</v>
      </c>
      <c r="C541" s="14" t="s">
        <v>339</v>
      </c>
      <c r="D541" s="14"/>
      <c r="E541" s="15" t="s">
        <v>340</v>
      </c>
      <c r="F541" s="16">
        <f>F542+F543</f>
        <v>4054.2999999999997</v>
      </c>
      <c r="G541" s="16">
        <f>G542+G543</f>
        <v>4054.2999999999997</v>
      </c>
      <c r="H541" s="2">
        <f t="shared" si="18"/>
        <v>100</v>
      </c>
    </row>
    <row r="542" spans="1:8" ht="12.75">
      <c r="A542" s="14">
        <v>534</v>
      </c>
      <c r="B542" s="14" t="s">
        <v>47</v>
      </c>
      <c r="C542" s="14" t="s">
        <v>339</v>
      </c>
      <c r="D542" s="14">
        <v>540</v>
      </c>
      <c r="E542" s="15" t="s">
        <v>109</v>
      </c>
      <c r="F542" s="16">
        <v>3758.6</v>
      </c>
      <c r="G542" s="16">
        <v>3758.6</v>
      </c>
      <c r="H542" s="2">
        <f t="shared" si="18"/>
        <v>100</v>
      </c>
    </row>
    <row r="543" spans="1:8" ht="53.25" customHeight="1">
      <c r="A543" s="14">
        <v>535</v>
      </c>
      <c r="B543" s="14"/>
      <c r="C543" s="14"/>
      <c r="D543" s="14">
        <v>611</v>
      </c>
      <c r="E543" s="15" t="s">
        <v>251</v>
      </c>
      <c r="F543" s="16">
        <v>295.7</v>
      </c>
      <c r="G543" s="16">
        <v>295.7</v>
      </c>
      <c r="H543" s="2">
        <f t="shared" si="18"/>
        <v>100</v>
      </c>
    </row>
    <row r="544" spans="1:8" ht="12.75">
      <c r="A544" s="7">
        <v>536</v>
      </c>
      <c r="B544" s="7" t="s">
        <v>47</v>
      </c>
      <c r="C544" s="7" t="s">
        <v>149</v>
      </c>
      <c r="D544" s="7"/>
      <c r="E544" s="13" t="s">
        <v>148</v>
      </c>
      <c r="F544" s="12">
        <f>F545</f>
        <v>4615.099999999999</v>
      </c>
      <c r="G544" s="12">
        <f>G545</f>
        <v>4615.099999999999</v>
      </c>
      <c r="H544" s="4">
        <f t="shared" si="18"/>
        <v>100</v>
      </c>
    </row>
    <row r="545" spans="1:8" ht="53.25" customHeight="1">
      <c r="A545" s="14">
        <v>537</v>
      </c>
      <c r="B545" s="14" t="s">
        <v>47</v>
      </c>
      <c r="C545" s="14" t="s">
        <v>421</v>
      </c>
      <c r="D545" s="14"/>
      <c r="E545" s="15" t="s">
        <v>422</v>
      </c>
      <c r="F545" s="16">
        <f>F546+F547</f>
        <v>4615.099999999999</v>
      </c>
      <c r="G545" s="16">
        <f>G546+G547</f>
        <v>4615.099999999999</v>
      </c>
      <c r="H545" s="2">
        <f t="shared" si="18"/>
        <v>100</v>
      </c>
    </row>
    <row r="546" spans="1:8" ht="12.75">
      <c r="A546" s="14">
        <v>538</v>
      </c>
      <c r="B546" s="14" t="s">
        <v>47</v>
      </c>
      <c r="C546" s="14" t="s">
        <v>421</v>
      </c>
      <c r="D546" s="14">
        <v>540</v>
      </c>
      <c r="E546" s="15" t="s">
        <v>109</v>
      </c>
      <c r="F546" s="16">
        <v>4568.9</v>
      </c>
      <c r="G546" s="16">
        <v>4568.9</v>
      </c>
      <c r="H546" s="2">
        <f aca="true" t="shared" si="19" ref="H546:H609">G546/F546*100</f>
        <v>100</v>
      </c>
    </row>
    <row r="547" spans="1:8" ht="12.75">
      <c r="A547" s="14">
        <v>539</v>
      </c>
      <c r="B547" s="14"/>
      <c r="C547" s="14"/>
      <c r="D547" s="14">
        <v>612</v>
      </c>
      <c r="E547" s="15" t="s">
        <v>247</v>
      </c>
      <c r="F547" s="16">
        <v>46.2</v>
      </c>
      <c r="G547" s="16">
        <v>46.2</v>
      </c>
      <c r="H547" s="2">
        <f t="shared" si="19"/>
        <v>100</v>
      </c>
    </row>
    <row r="548" spans="1:8" ht="12.75">
      <c r="A548" s="7">
        <v>540</v>
      </c>
      <c r="B548" s="7" t="s">
        <v>485</v>
      </c>
      <c r="C548" s="14"/>
      <c r="D548" s="14"/>
      <c r="E548" s="13" t="s">
        <v>486</v>
      </c>
      <c r="F548" s="12">
        <f aca="true" t="shared" si="20" ref="F548:G551">F549</f>
        <v>253.4</v>
      </c>
      <c r="G548" s="12">
        <f t="shared" si="20"/>
        <v>253.4</v>
      </c>
      <c r="H548" s="4">
        <f t="shared" si="19"/>
        <v>100</v>
      </c>
    </row>
    <row r="549" spans="1:8" ht="38.25">
      <c r="A549" s="14">
        <v>541</v>
      </c>
      <c r="B549" s="14" t="s">
        <v>485</v>
      </c>
      <c r="C549" s="14" t="s">
        <v>156</v>
      </c>
      <c r="D549" s="14"/>
      <c r="E549" s="15" t="s">
        <v>372</v>
      </c>
      <c r="F549" s="16">
        <f t="shared" si="20"/>
        <v>253.4</v>
      </c>
      <c r="G549" s="16">
        <f t="shared" si="20"/>
        <v>253.4</v>
      </c>
      <c r="H549" s="2">
        <f t="shared" si="19"/>
        <v>100</v>
      </c>
    </row>
    <row r="550" spans="1:8" ht="27" customHeight="1">
      <c r="A550" s="7">
        <v>542</v>
      </c>
      <c r="B550" s="7" t="s">
        <v>485</v>
      </c>
      <c r="C550" s="7" t="s">
        <v>245</v>
      </c>
      <c r="D550" s="7"/>
      <c r="E550" s="13" t="s">
        <v>335</v>
      </c>
      <c r="F550" s="12">
        <f t="shared" si="20"/>
        <v>253.4</v>
      </c>
      <c r="G550" s="12">
        <f t="shared" si="20"/>
        <v>253.4</v>
      </c>
      <c r="H550" s="4">
        <f t="shared" si="19"/>
        <v>100</v>
      </c>
    </row>
    <row r="551" spans="1:8" ht="25.5">
      <c r="A551" s="14">
        <v>543</v>
      </c>
      <c r="B551" s="14" t="s">
        <v>485</v>
      </c>
      <c r="C551" s="14" t="s">
        <v>339</v>
      </c>
      <c r="D551" s="14"/>
      <c r="E551" s="15" t="s">
        <v>340</v>
      </c>
      <c r="F551" s="16">
        <f t="shared" si="20"/>
        <v>253.4</v>
      </c>
      <c r="G551" s="16">
        <f t="shared" si="20"/>
        <v>253.4</v>
      </c>
      <c r="H551" s="2">
        <f t="shared" si="19"/>
        <v>100</v>
      </c>
    </row>
    <row r="552" spans="1:8" ht="12.75">
      <c r="A552" s="14">
        <v>544</v>
      </c>
      <c r="B552" s="14" t="s">
        <v>485</v>
      </c>
      <c r="C552" s="14" t="s">
        <v>339</v>
      </c>
      <c r="D552" s="14">
        <v>540</v>
      </c>
      <c r="E552" s="15" t="s">
        <v>109</v>
      </c>
      <c r="F552" s="16">
        <v>253.4</v>
      </c>
      <c r="G552" s="16">
        <v>253.4</v>
      </c>
      <c r="H552" s="2">
        <f t="shared" si="19"/>
        <v>100</v>
      </c>
    </row>
    <row r="553" spans="1:8" ht="12.75">
      <c r="A553" s="7">
        <v>545</v>
      </c>
      <c r="B553" s="7" t="s">
        <v>137</v>
      </c>
      <c r="C553" s="7"/>
      <c r="D553" s="7"/>
      <c r="E553" s="7" t="s">
        <v>138</v>
      </c>
      <c r="F553" s="12">
        <f>F554+F582</f>
        <v>92450.3</v>
      </c>
      <c r="G553" s="12">
        <f>G554+G582</f>
        <v>87484.6</v>
      </c>
      <c r="H553" s="4">
        <f t="shared" si="19"/>
        <v>94.62878973891918</v>
      </c>
    </row>
    <row r="554" spans="1:8" ht="12.75">
      <c r="A554" s="7">
        <v>546</v>
      </c>
      <c r="B554" s="7" t="s">
        <v>139</v>
      </c>
      <c r="C554" s="7"/>
      <c r="D554" s="7"/>
      <c r="E554" s="13" t="s">
        <v>140</v>
      </c>
      <c r="F554" s="12">
        <f>F555</f>
        <v>87664.40000000001</v>
      </c>
      <c r="G554" s="12">
        <f>G555</f>
        <v>82784.90000000001</v>
      </c>
      <c r="H554" s="4">
        <f t="shared" si="19"/>
        <v>94.43388650352938</v>
      </c>
    </row>
    <row r="555" spans="1:8" ht="38.25">
      <c r="A555" s="14">
        <v>547</v>
      </c>
      <c r="B555" s="14" t="s">
        <v>139</v>
      </c>
      <c r="C555" s="14" t="s">
        <v>156</v>
      </c>
      <c r="D555" s="14"/>
      <c r="E555" s="15" t="s">
        <v>372</v>
      </c>
      <c r="F555" s="16">
        <f>F556+F568+F575</f>
        <v>87664.40000000001</v>
      </c>
      <c r="G555" s="16">
        <f>G556+G568+G575</f>
        <v>82784.90000000001</v>
      </c>
      <c r="H555" s="2">
        <f t="shared" si="19"/>
        <v>94.43388650352938</v>
      </c>
    </row>
    <row r="556" spans="1:8" ht="38.25">
      <c r="A556" s="7">
        <v>548</v>
      </c>
      <c r="B556" s="7" t="s">
        <v>139</v>
      </c>
      <c r="C556" s="7" t="s">
        <v>252</v>
      </c>
      <c r="D556" s="7"/>
      <c r="E556" s="13" t="s">
        <v>341</v>
      </c>
      <c r="F556" s="12">
        <f>F557+F560+F563+F566</f>
        <v>60998.700000000004</v>
      </c>
      <c r="G556" s="12">
        <f>G557+G560+G563+G566</f>
        <v>57783.3</v>
      </c>
      <c r="H556" s="4">
        <f t="shared" si="19"/>
        <v>94.72874012069109</v>
      </c>
    </row>
    <row r="557" spans="1:8" ht="51">
      <c r="A557" s="14">
        <v>549</v>
      </c>
      <c r="B557" s="14" t="s">
        <v>139</v>
      </c>
      <c r="C557" s="14" t="s">
        <v>253</v>
      </c>
      <c r="D557" s="14"/>
      <c r="E557" s="15" t="s">
        <v>487</v>
      </c>
      <c r="F557" s="16">
        <f>SUM(F558:F559)</f>
        <v>3346.3</v>
      </c>
      <c r="G557" s="16">
        <f>SUM(G558:G559)</f>
        <v>3062.3</v>
      </c>
      <c r="H557" s="2">
        <f t="shared" si="19"/>
        <v>91.5130143740848</v>
      </c>
    </row>
    <row r="558" spans="1:8" ht="12.75">
      <c r="A558" s="14">
        <v>550</v>
      </c>
      <c r="B558" s="14" t="s">
        <v>139</v>
      </c>
      <c r="C558" s="14" t="s">
        <v>253</v>
      </c>
      <c r="D558" s="14">
        <v>244</v>
      </c>
      <c r="E558" s="15" t="s">
        <v>371</v>
      </c>
      <c r="F558" s="16">
        <v>37</v>
      </c>
      <c r="G558" s="16">
        <v>30.5</v>
      </c>
      <c r="H558" s="2">
        <f t="shared" si="19"/>
        <v>82.43243243243244</v>
      </c>
    </row>
    <row r="559" spans="1:8" ht="27" customHeight="1">
      <c r="A559" s="14">
        <v>551</v>
      </c>
      <c r="B559" s="14"/>
      <c r="C559" s="14"/>
      <c r="D559" s="14">
        <v>313</v>
      </c>
      <c r="E559" s="15" t="s">
        <v>57</v>
      </c>
      <c r="F559" s="16">
        <v>3309.3</v>
      </c>
      <c r="G559" s="16">
        <v>3031.8</v>
      </c>
      <c r="H559" s="2">
        <f t="shared" si="19"/>
        <v>91.61454083945245</v>
      </c>
    </row>
    <row r="560" spans="1:8" ht="53.25" customHeight="1">
      <c r="A560" s="14">
        <v>552</v>
      </c>
      <c r="B560" s="14" t="s">
        <v>139</v>
      </c>
      <c r="C560" s="14" t="s">
        <v>254</v>
      </c>
      <c r="D560" s="14"/>
      <c r="E560" s="15" t="s">
        <v>2</v>
      </c>
      <c r="F560" s="16">
        <f>SUM(F561:F562)</f>
        <v>51978.9</v>
      </c>
      <c r="G560" s="16">
        <f>SUM(G561:G562)</f>
        <v>50240.2</v>
      </c>
      <c r="H560" s="2">
        <f t="shared" si="19"/>
        <v>96.6549888512454</v>
      </c>
    </row>
    <row r="561" spans="1:8" ht="12.75">
      <c r="A561" s="14">
        <v>553</v>
      </c>
      <c r="B561" s="14" t="s">
        <v>139</v>
      </c>
      <c r="C561" s="14" t="s">
        <v>254</v>
      </c>
      <c r="D561" s="14">
        <v>244</v>
      </c>
      <c r="E561" s="15" t="s">
        <v>371</v>
      </c>
      <c r="F561" s="16">
        <v>675.6</v>
      </c>
      <c r="G561" s="16">
        <v>600.2</v>
      </c>
      <c r="H561" s="2">
        <f t="shared" si="19"/>
        <v>88.83955002960332</v>
      </c>
    </row>
    <row r="562" spans="1:8" ht="27.75" customHeight="1">
      <c r="A562" s="14">
        <v>554</v>
      </c>
      <c r="B562" s="14"/>
      <c r="C562" s="14"/>
      <c r="D562" s="14">
        <v>313</v>
      </c>
      <c r="E562" s="15" t="s">
        <v>57</v>
      </c>
      <c r="F562" s="16">
        <v>51303.3</v>
      </c>
      <c r="G562" s="16">
        <v>49640</v>
      </c>
      <c r="H562" s="2">
        <f t="shared" si="19"/>
        <v>96.75790836067075</v>
      </c>
    </row>
    <row r="563" spans="1:8" ht="51">
      <c r="A563" s="14">
        <v>555</v>
      </c>
      <c r="B563" s="14" t="s">
        <v>139</v>
      </c>
      <c r="C563" s="14" t="s">
        <v>255</v>
      </c>
      <c r="D563" s="14"/>
      <c r="E563" s="15" t="s">
        <v>3</v>
      </c>
      <c r="F563" s="16">
        <f>SUM(F564:F565)</f>
        <v>5661</v>
      </c>
      <c r="G563" s="16">
        <f>SUM(G564:G565)</f>
        <v>4469.4</v>
      </c>
      <c r="H563" s="2">
        <f t="shared" si="19"/>
        <v>78.95071542130366</v>
      </c>
    </row>
    <row r="564" spans="1:8" ht="12.75">
      <c r="A564" s="14">
        <v>556</v>
      </c>
      <c r="B564" s="14" t="s">
        <v>139</v>
      </c>
      <c r="C564" s="14" t="s">
        <v>255</v>
      </c>
      <c r="D564" s="14">
        <v>244</v>
      </c>
      <c r="E564" s="15" t="s">
        <v>371</v>
      </c>
      <c r="F564" s="16">
        <v>102.1</v>
      </c>
      <c r="G564" s="16">
        <v>61.9</v>
      </c>
      <c r="H564" s="2">
        <f t="shared" si="19"/>
        <v>60.62683643486778</v>
      </c>
    </row>
    <row r="565" spans="1:8" ht="27.75" customHeight="1">
      <c r="A565" s="14">
        <v>557</v>
      </c>
      <c r="B565" s="14"/>
      <c r="C565" s="14"/>
      <c r="D565" s="14">
        <v>313</v>
      </c>
      <c r="E565" s="15" t="s">
        <v>57</v>
      </c>
      <c r="F565" s="16">
        <v>5558.9</v>
      </c>
      <c r="G565" s="16">
        <v>4407.5</v>
      </c>
      <c r="H565" s="2">
        <f t="shared" si="19"/>
        <v>79.28726906402346</v>
      </c>
    </row>
    <row r="566" spans="1:8" ht="42" customHeight="1">
      <c r="A566" s="14">
        <v>558</v>
      </c>
      <c r="B566" s="14" t="s">
        <v>139</v>
      </c>
      <c r="C566" s="14" t="s">
        <v>342</v>
      </c>
      <c r="D566" s="14"/>
      <c r="E566" s="15" t="s">
        <v>256</v>
      </c>
      <c r="F566" s="16">
        <f>F567</f>
        <v>12.5</v>
      </c>
      <c r="G566" s="16">
        <f>G567</f>
        <v>11.4</v>
      </c>
      <c r="H566" s="2">
        <f t="shared" si="19"/>
        <v>91.2</v>
      </c>
    </row>
    <row r="567" spans="1:8" ht="26.25" customHeight="1">
      <c r="A567" s="14">
        <v>559</v>
      </c>
      <c r="B567" s="14" t="s">
        <v>139</v>
      </c>
      <c r="C567" s="14" t="s">
        <v>342</v>
      </c>
      <c r="D567" s="14">
        <v>313</v>
      </c>
      <c r="E567" s="15" t="s">
        <v>57</v>
      </c>
      <c r="F567" s="16">
        <v>12.5</v>
      </c>
      <c r="G567" s="16">
        <v>11.4</v>
      </c>
      <c r="H567" s="2">
        <f t="shared" si="19"/>
        <v>91.2</v>
      </c>
    </row>
    <row r="568" spans="1:8" ht="25.5">
      <c r="A568" s="7">
        <v>560</v>
      </c>
      <c r="B568" s="7" t="s">
        <v>139</v>
      </c>
      <c r="C568" s="7" t="s">
        <v>199</v>
      </c>
      <c r="D568" s="14"/>
      <c r="E568" s="13" t="s">
        <v>343</v>
      </c>
      <c r="F568" s="12">
        <f>F569+F571+F573</f>
        <v>23368</v>
      </c>
      <c r="G568" s="12">
        <f>G569+G571+G573</f>
        <v>23368</v>
      </c>
      <c r="H568" s="4">
        <f t="shared" si="19"/>
        <v>100</v>
      </c>
    </row>
    <row r="569" spans="1:8" ht="38.25">
      <c r="A569" s="14">
        <v>561</v>
      </c>
      <c r="B569" s="14" t="s">
        <v>139</v>
      </c>
      <c r="C569" s="14" t="s">
        <v>488</v>
      </c>
      <c r="D569" s="14"/>
      <c r="E569" s="15" t="s">
        <v>257</v>
      </c>
      <c r="F569" s="16">
        <f>F570</f>
        <v>12307.1</v>
      </c>
      <c r="G569" s="16">
        <f>G570</f>
        <v>12307.1</v>
      </c>
      <c r="H569" s="2">
        <f t="shared" si="19"/>
        <v>100</v>
      </c>
    </row>
    <row r="570" spans="1:8" ht="12.75">
      <c r="A570" s="14">
        <v>562</v>
      </c>
      <c r="B570" s="14"/>
      <c r="C570" s="14"/>
      <c r="D570" s="14">
        <v>322</v>
      </c>
      <c r="E570" s="15" t="s">
        <v>56</v>
      </c>
      <c r="F570" s="16">
        <v>12307.1</v>
      </c>
      <c r="G570" s="16">
        <v>12307.1</v>
      </c>
      <c r="H570" s="2">
        <f t="shared" si="19"/>
        <v>100</v>
      </c>
    </row>
    <row r="571" spans="1:8" ht="38.25">
      <c r="A571" s="14">
        <v>563</v>
      </c>
      <c r="B571" s="14" t="s">
        <v>139</v>
      </c>
      <c r="C571" s="14" t="s">
        <v>489</v>
      </c>
      <c r="D571" s="14"/>
      <c r="E571" s="15" t="s">
        <v>257</v>
      </c>
      <c r="F571" s="16">
        <f>F572</f>
        <v>7929.9</v>
      </c>
      <c r="G571" s="16">
        <f>G572</f>
        <v>7929.9</v>
      </c>
      <c r="H571" s="2">
        <f t="shared" si="19"/>
        <v>100</v>
      </c>
    </row>
    <row r="572" spans="1:8" ht="12.75">
      <c r="A572" s="14">
        <v>564</v>
      </c>
      <c r="B572" s="14" t="s">
        <v>139</v>
      </c>
      <c r="C572" s="14" t="s">
        <v>489</v>
      </c>
      <c r="D572" s="14">
        <v>322</v>
      </c>
      <c r="E572" s="15" t="s">
        <v>56</v>
      </c>
      <c r="F572" s="16">
        <v>7929.9</v>
      </c>
      <c r="G572" s="16">
        <v>7929.9</v>
      </c>
      <c r="H572" s="2">
        <f t="shared" si="19"/>
        <v>100</v>
      </c>
    </row>
    <row r="573" spans="1:8" ht="38.25">
      <c r="A573" s="14">
        <v>565</v>
      </c>
      <c r="B573" s="14" t="s">
        <v>139</v>
      </c>
      <c r="C573" s="14" t="s">
        <v>490</v>
      </c>
      <c r="D573" s="14"/>
      <c r="E573" s="15" t="s">
        <v>257</v>
      </c>
      <c r="F573" s="16">
        <f>F574</f>
        <v>3131</v>
      </c>
      <c r="G573" s="16">
        <f>G574</f>
        <v>3131</v>
      </c>
      <c r="H573" s="2">
        <f t="shared" si="19"/>
        <v>100</v>
      </c>
    </row>
    <row r="574" spans="1:8" ht="12.75">
      <c r="A574" s="14">
        <v>566</v>
      </c>
      <c r="B574" s="14" t="s">
        <v>139</v>
      </c>
      <c r="C574" s="14" t="s">
        <v>490</v>
      </c>
      <c r="D574" s="14">
        <v>322</v>
      </c>
      <c r="E574" s="15" t="s">
        <v>56</v>
      </c>
      <c r="F574" s="16">
        <v>3131</v>
      </c>
      <c r="G574" s="16">
        <v>3131</v>
      </c>
      <c r="H574" s="2">
        <f t="shared" si="19"/>
        <v>100</v>
      </c>
    </row>
    <row r="575" spans="1:8" ht="15" customHeight="1">
      <c r="A575" s="7">
        <v>567</v>
      </c>
      <c r="B575" s="7" t="s">
        <v>139</v>
      </c>
      <c r="C575" s="7" t="s">
        <v>258</v>
      </c>
      <c r="D575" s="14"/>
      <c r="E575" s="13" t="s">
        <v>344</v>
      </c>
      <c r="F575" s="12">
        <f>F576+F578+F580</f>
        <v>3297.7000000000003</v>
      </c>
      <c r="G575" s="12">
        <f>G576+G578+G580</f>
        <v>1633.6</v>
      </c>
      <c r="H575" s="4">
        <f t="shared" si="19"/>
        <v>49.537556478757914</v>
      </c>
    </row>
    <row r="576" spans="1:8" ht="25.5">
      <c r="A576" s="14">
        <v>568</v>
      </c>
      <c r="B576" s="14" t="s">
        <v>139</v>
      </c>
      <c r="C576" s="14" t="s">
        <v>345</v>
      </c>
      <c r="D576" s="14"/>
      <c r="E576" s="15" t="s">
        <v>4</v>
      </c>
      <c r="F576" s="16">
        <f>F577</f>
        <v>600.9</v>
      </c>
      <c r="G576" s="16">
        <f>G577</f>
        <v>600.9</v>
      </c>
      <c r="H576" s="2">
        <f t="shared" si="19"/>
        <v>100</v>
      </c>
    </row>
    <row r="577" spans="1:8" ht="12.75">
      <c r="A577" s="14">
        <v>569</v>
      </c>
      <c r="B577" s="14" t="s">
        <v>139</v>
      </c>
      <c r="C577" s="14" t="s">
        <v>345</v>
      </c>
      <c r="D577" s="14">
        <v>322</v>
      </c>
      <c r="E577" s="15" t="s">
        <v>56</v>
      </c>
      <c r="F577" s="16">
        <v>600.9</v>
      </c>
      <c r="G577" s="16">
        <v>600.9</v>
      </c>
      <c r="H577" s="2">
        <f t="shared" si="19"/>
        <v>100</v>
      </c>
    </row>
    <row r="578" spans="1:8" ht="25.5">
      <c r="A578" s="14">
        <v>570</v>
      </c>
      <c r="B578" s="14" t="s">
        <v>139</v>
      </c>
      <c r="C578" s="14" t="s">
        <v>491</v>
      </c>
      <c r="D578" s="14"/>
      <c r="E578" s="15" t="s">
        <v>4</v>
      </c>
      <c r="F578" s="16">
        <f>F579</f>
        <v>1868.4</v>
      </c>
      <c r="G578" s="16">
        <f>G579</f>
        <v>816.8</v>
      </c>
      <c r="H578" s="2">
        <f t="shared" si="19"/>
        <v>43.71654891886105</v>
      </c>
    </row>
    <row r="579" spans="1:8" ht="12.75">
      <c r="A579" s="14">
        <v>571</v>
      </c>
      <c r="B579" s="14" t="s">
        <v>139</v>
      </c>
      <c r="C579" s="14" t="s">
        <v>491</v>
      </c>
      <c r="D579" s="14">
        <v>322</v>
      </c>
      <c r="E579" s="15" t="s">
        <v>56</v>
      </c>
      <c r="F579" s="16">
        <v>1868.4</v>
      </c>
      <c r="G579" s="16">
        <v>816.8</v>
      </c>
      <c r="H579" s="2">
        <f t="shared" si="19"/>
        <v>43.71654891886105</v>
      </c>
    </row>
    <row r="580" spans="1:8" ht="25.5">
      <c r="A580" s="14">
        <v>572</v>
      </c>
      <c r="B580" s="14" t="s">
        <v>139</v>
      </c>
      <c r="C580" s="14" t="s">
        <v>346</v>
      </c>
      <c r="D580" s="14"/>
      <c r="E580" s="15" t="s">
        <v>4</v>
      </c>
      <c r="F580" s="16">
        <f>F581</f>
        <v>828.4</v>
      </c>
      <c r="G580" s="16">
        <f>G581</f>
        <v>215.9</v>
      </c>
      <c r="H580" s="2">
        <f t="shared" si="19"/>
        <v>26.06228874939643</v>
      </c>
    </row>
    <row r="581" spans="1:8" ht="12.75">
      <c r="A581" s="14">
        <v>573</v>
      </c>
      <c r="B581" s="14" t="s">
        <v>139</v>
      </c>
      <c r="C581" s="14" t="s">
        <v>346</v>
      </c>
      <c r="D581" s="14">
        <v>322</v>
      </c>
      <c r="E581" s="15" t="s">
        <v>56</v>
      </c>
      <c r="F581" s="16">
        <v>828.4</v>
      </c>
      <c r="G581" s="16">
        <v>215.9</v>
      </c>
      <c r="H581" s="2">
        <f t="shared" si="19"/>
        <v>26.06228874939643</v>
      </c>
    </row>
    <row r="582" spans="1:8" ht="12.75">
      <c r="A582" s="7">
        <v>574</v>
      </c>
      <c r="B582" s="7" t="s">
        <v>141</v>
      </c>
      <c r="C582" s="7"/>
      <c r="D582" s="7"/>
      <c r="E582" s="13" t="s">
        <v>142</v>
      </c>
      <c r="F582" s="12">
        <f>F583+F616</f>
        <v>4785.9</v>
      </c>
      <c r="G582" s="12">
        <f>G583+G616</f>
        <v>4699.7</v>
      </c>
      <c r="H582" s="4">
        <f t="shared" si="19"/>
        <v>98.1988758645187</v>
      </c>
    </row>
    <row r="583" spans="1:8" ht="38.25">
      <c r="A583" s="14">
        <v>575</v>
      </c>
      <c r="B583" s="14" t="s">
        <v>141</v>
      </c>
      <c r="C583" s="14" t="s">
        <v>156</v>
      </c>
      <c r="D583" s="14"/>
      <c r="E583" s="15" t="s">
        <v>372</v>
      </c>
      <c r="F583" s="16">
        <f>F584+F604</f>
        <v>4668.9</v>
      </c>
      <c r="G583" s="16">
        <f>G584+G604</f>
        <v>4582.7</v>
      </c>
      <c r="H583" s="2">
        <f t="shared" si="19"/>
        <v>98.15374070980317</v>
      </c>
    </row>
    <row r="584" spans="1:8" ht="26.25" customHeight="1">
      <c r="A584" s="7">
        <v>576</v>
      </c>
      <c r="B584" s="7" t="s">
        <v>141</v>
      </c>
      <c r="C584" s="7" t="s">
        <v>165</v>
      </c>
      <c r="D584" s="14"/>
      <c r="E584" s="13" t="s">
        <v>296</v>
      </c>
      <c r="F584" s="12">
        <f>F585+F587+F589+F591+F593+F596+F598+F600+F602</f>
        <v>1366.1000000000001</v>
      </c>
      <c r="G584" s="12">
        <f>G585+G587+G589+G591+G593+G596+G598+G600+G602</f>
        <v>1317.8</v>
      </c>
      <c r="H584" s="4">
        <f t="shared" si="19"/>
        <v>96.46438767293755</v>
      </c>
    </row>
    <row r="585" spans="1:8" ht="54.75" customHeight="1">
      <c r="A585" s="14">
        <v>577</v>
      </c>
      <c r="B585" s="14" t="s">
        <v>141</v>
      </c>
      <c r="C585" s="14" t="s">
        <v>259</v>
      </c>
      <c r="D585" s="14"/>
      <c r="E585" s="15" t="s">
        <v>5</v>
      </c>
      <c r="F585" s="16">
        <f>F586</f>
        <v>187.7</v>
      </c>
      <c r="G585" s="16">
        <f>G586</f>
        <v>187.7</v>
      </c>
      <c r="H585" s="2">
        <f t="shared" si="19"/>
        <v>100</v>
      </c>
    </row>
    <row r="586" spans="1:8" ht="12.75">
      <c r="A586" s="14">
        <v>578</v>
      </c>
      <c r="B586" s="14" t="s">
        <v>141</v>
      </c>
      <c r="C586" s="14" t="s">
        <v>259</v>
      </c>
      <c r="D586" s="14">
        <v>244</v>
      </c>
      <c r="E586" s="15" t="s">
        <v>371</v>
      </c>
      <c r="F586" s="16">
        <v>187.7</v>
      </c>
      <c r="G586" s="16">
        <v>187.7</v>
      </c>
      <c r="H586" s="2">
        <f t="shared" si="19"/>
        <v>100</v>
      </c>
    </row>
    <row r="587" spans="1:8" ht="38.25">
      <c r="A587" s="14">
        <v>579</v>
      </c>
      <c r="B587" s="14" t="s">
        <v>141</v>
      </c>
      <c r="C587" s="14" t="s">
        <v>260</v>
      </c>
      <c r="D587" s="14"/>
      <c r="E587" s="15" t="s">
        <v>6</v>
      </c>
      <c r="F587" s="16">
        <f>F588</f>
        <v>99.8</v>
      </c>
      <c r="G587" s="16">
        <f>G588</f>
        <v>99.8</v>
      </c>
      <c r="H587" s="2">
        <f t="shared" si="19"/>
        <v>100</v>
      </c>
    </row>
    <row r="588" spans="1:8" ht="12.75">
      <c r="A588" s="14">
        <v>580</v>
      </c>
      <c r="B588" s="14" t="s">
        <v>141</v>
      </c>
      <c r="C588" s="14" t="s">
        <v>260</v>
      </c>
      <c r="D588" s="14">
        <v>244</v>
      </c>
      <c r="E588" s="15" t="s">
        <v>371</v>
      </c>
      <c r="F588" s="16">
        <v>99.8</v>
      </c>
      <c r="G588" s="16">
        <v>99.8</v>
      </c>
      <c r="H588" s="2">
        <f t="shared" si="19"/>
        <v>100</v>
      </c>
    </row>
    <row r="589" spans="1:8" ht="25.5">
      <c r="A589" s="14">
        <v>581</v>
      </c>
      <c r="B589" s="14" t="s">
        <v>141</v>
      </c>
      <c r="C589" s="14" t="s">
        <v>347</v>
      </c>
      <c r="D589" s="7"/>
      <c r="E589" s="15" t="s">
        <v>348</v>
      </c>
      <c r="F589" s="16">
        <f>F590</f>
        <v>412.5</v>
      </c>
      <c r="G589" s="16">
        <f>G590</f>
        <v>412.5</v>
      </c>
      <c r="H589" s="2">
        <f t="shared" si="19"/>
        <v>100</v>
      </c>
    </row>
    <row r="590" spans="1:8" ht="12.75">
      <c r="A590" s="14">
        <v>582</v>
      </c>
      <c r="B590" s="14" t="s">
        <v>141</v>
      </c>
      <c r="C590" s="14" t="s">
        <v>347</v>
      </c>
      <c r="D590" s="14">
        <v>244</v>
      </c>
      <c r="E590" s="15" t="s">
        <v>371</v>
      </c>
      <c r="F590" s="16">
        <v>412.5</v>
      </c>
      <c r="G590" s="16">
        <v>412.5</v>
      </c>
      <c r="H590" s="2">
        <f t="shared" si="19"/>
        <v>100</v>
      </c>
    </row>
    <row r="591" spans="1:8" ht="51">
      <c r="A591" s="14">
        <v>583</v>
      </c>
      <c r="B591" s="14" t="s">
        <v>141</v>
      </c>
      <c r="C591" s="14" t="s">
        <v>349</v>
      </c>
      <c r="D591" s="7"/>
      <c r="E591" s="15" t="s">
        <v>492</v>
      </c>
      <c r="F591" s="16">
        <f>F592</f>
        <v>246.6</v>
      </c>
      <c r="G591" s="16">
        <f>G592</f>
        <v>198.3</v>
      </c>
      <c r="H591" s="2">
        <f t="shared" si="19"/>
        <v>80.41362530413626</v>
      </c>
    </row>
    <row r="592" spans="1:8" ht="26.25" customHeight="1">
      <c r="A592" s="14">
        <v>584</v>
      </c>
      <c r="B592" s="14" t="s">
        <v>141</v>
      </c>
      <c r="C592" s="14" t="s">
        <v>349</v>
      </c>
      <c r="D592" s="14">
        <v>313</v>
      </c>
      <c r="E592" s="15" t="s">
        <v>57</v>
      </c>
      <c r="F592" s="16">
        <v>246.6</v>
      </c>
      <c r="G592" s="16">
        <v>198.3</v>
      </c>
      <c r="H592" s="2">
        <f t="shared" si="19"/>
        <v>80.41362530413626</v>
      </c>
    </row>
    <row r="593" spans="1:8" ht="39.75" customHeight="1">
      <c r="A593" s="14">
        <v>585</v>
      </c>
      <c r="B593" s="14" t="s">
        <v>141</v>
      </c>
      <c r="C593" s="14" t="s">
        <v>261</v>
      </c>
      <c r="D593" s="14"/>
      <c r="E593" s="15" t="s">
        <v>350</v>
      </c>
      <c r="F593" s="16">
        <f>F594+F595</f>
        <v>91.3</v>
      </c>
      <c r="G593" s="16">
        <f>G594+G595</f>
        <v>91.3</v>
      </c>
      <c r="H593" s="2">
        <f t="shared" si="19"/>
        <v>100</v>
      </c>
    </row>
    <row r="594" spans="1:8" ht="12.75">
      <c r="A594" s="14">
        <v>586</v>
      </c>
      <c r="B594" s="14" t="s">
        <v>141</v>
      </c>
      <c r="C594" s="14" t="s">
        <v>261</v>
      </c>
      <c r="D594" s="14">
        <v>244</v>
      </c>
      <c r="E594" s="15" t="s">
        <v>371</v>
      </c>
      <c r="F594" s="16">
        <v>26</v>
      </c>
      <c r="G594" s="16">
        <v>26</v>
      </c>
      <c r="H594" s="2">
        <f t="shared" si="19"/>
        <v>100</v>
      </c>
    </row>
    <row r="595" spans="1:8" ht="26.25" customHeight="1">
      <c r="A595" s="14">
        <v>587</v>
      </c>
      <c r="B595" s="14"/>
      <c r="C595" s="14"/>
      <c r="D595" s="14">
        <v>313</v>
      </c>
      <c r="E595" s="15" t="s">
        <v>57</v>
      </c>
      <c r="F595" s="16">
        <v>65.3</v>
      </c>
      <c r="G595" s="16">
        <v>65.3</v>
      </c>
      <c r="H595" s="2">
        <f t="shared" si="19"/>
        <v>100</v>
      </c>
    </row>
    <row r="596" spans="1:8" ht="51.75" customHeight="1">
      <c r="A596" s="14">
        <v>588</v>
      </c>
      <c r="B596" s="14" t="s">
        <v>141</v>
      </c>
      <c r="C596" s="14" t="s">
        <v>262</v>
      </c>
      <c r="D596" s="14"/>
      <c r="E596" s="15" t="s">
        <v>493</v>
      </c>
      <c r="F596" s="16">
        <f>F597</f>
        <v>19.9</v>
      </c>
      <c r="G596" s="16">
        <f>G597</f>
        <v>19.9</v>
      </c>
      <c r="H596" s="2">
        <f t="shared" si="19"/>
        <v>100</v>
      </c>
    </row>
    <row r="597" spans="1:8" ht="12.75">
      <c r="A597" s="14">
        <v>589</v>
      </c>
      <c r="B597" s="14" t="s">
        <v>141</v>
      </c>
      <c r="C597" s="14" t="s">
        <v>262</v>
      </c>
      <c r="D597" s="14">
        <v>244</v>
      </c>
      <c r="E597" s="15" t="s">
        <v>371</v>
      </c>
      <c r="F597" s="16">
        <v>19.9</v>
      </c>
      <c r="G597" s="16">
        <v>19.9</v>
      </c>
      <c r="H597" s="2">
        <f t="shared" si="19"/>
        <v>100</v>
      </c>
    </row>
    <row r="598" spans="1:8" ht="39" customHeight="1">
      <c r="A598" s="14">
        <v>590</v>
      </c>
      <c r="B598" s="14" t="s">
        <v>141</v>
      </c>
      <c r="C598" s="14" t="s">
        <v>263</v>
      </c>
      <c r="D598" s="14"/>
      <c r="E598" s="15" t="s">
        <v>7</v>
      </c>
      <c r="F598" s="16">
        <f>F599</f>
        <v>30</v>
      </c>
      <c r="G598" s="16">
        <f>G599</f>
        <v>30</v>
      </c>
      <c r="H598" s="2">
        <f t="shared" si="19"/>
        <v>100</v>
      </c>
    </row>
    <row r="599" spans="1:8" ht="12.75">
      <c r="A599" s="14">
        <v>591</v>
      </c>
      <c r="B599" s="14" t="s">
        <v>141</v>
      </c>
      <c r="C599" s="14" t="s">
        <v>263</v>
      </c>
      <c r="D599" s="14">
        <v>244</v>
      </c>
      <c r="E599" s="15" t="s">
        <v>371</v>
      </c>
      <c r="F599" s="16">
        <v>30</v>
      </c>
      <c r="G599" s="16">
        <v>30</v>
      </c>
      <c r="H599" s="2">
        <f t="shared" si="19"/>
        <v>100</v>
      </c>
    </row>
    <row r="600" spans="1:8" ht="51">
      <c r="A600" s="14">
        <v>592</v>
      </c>
      <c r="B600" s="14" t="s">
        <v>141</v>
      </c>
      <c r="C600" s="14" t="s">
        <v>351</v>
      </c>
      <c r="D600" s="14"/>
      <c r="E600" s="15" t="s">
        <v>352</v>
      </c>
      <c r="F600" s="16">
        <f>F601</f>
        <v>184.3</v>
      </c>
      <c r="G600" s="16">
        <f>G601</f>
        <v>184.3</v>
      </c>
      <c r="H600" s="2">
        <f t="shared" si="19"/>
        <v>100</v>
      </c>
    </row>
    <row r="601" spans="1:8" ht="12.75">
      <c r="A601" s="14">
        <v>593</v>
      </c>
      <c r="B601" s="14" t="s">
        <v>141</v>
      </c>
      <c r="C601" s="14" t="s">
        <v>351</v>
      </c>
      <c r="D601" s="14">
        <v>244</v>
      </c>
      <c r="E601" s="15" t="s">
        <v>371</v>
      </c>
      <c r="F601" s="16">
        <v>184.3</v>
      </c>
      <c r="G601" s="16">
        <v>184.3</v>
      </c>
      <c r="H601" s="2">
        <f t="shared" si="19"/>
        <v>100</v>
      </c>
    </row>
    <row r="602" spans="1:8" ht="25.5">
      <c r="A602" s="14">
        <v>594</v>
      </c>
      <c r="B602" s="14" t="s">
        <v>141</v>
      </c>
      <c r="C602" s="14" t="s">
        <v>494</v>
      </c>
      <c r="D602" s="14"/>
      <c r="E602" s="15" t="s">
        <v>495</v>
      </c>
      <c r="F602" s="16">
        <f>F603</f>
        <v>94</v>
      </c>
      <c r="G602" s="16">
        <f>G603</f>
        <v>94</v>
      </c>
      <c r="H602" s="2">
        <f t="shared" si="19"/>
        <v>100</v>
      </c>
    </row>
    <row r="603" spans="1:8" ht="12.75">
      <c r="A603" s="14">
        <v>595</v>
      </c>
      <c r="B603" s="14" t="s">
        <v>141</v>
      </c>
      <c r="C603" s="14" t="s">
        <v>494</v>
      </c>
      <c r="D603" s="14">
        <v>540</v>
      </c>
      <c r="E603" s="15" t="s">
        <v>109</v>
      </c>
      <c r="F603" s="16">
        <v>94</v>
      </c>
      <c r="G603" s="16">
        <v>94</v>
      </c>
      <c r="H603" s="2">
        <f t="shared" si="19"/>
        <v>100</v>
      </c>
    </row>
    <row r="604" spans="1:8" ht="38.25">
      <c r="A604" s="14">
        <v>596</v>
      </c>
      <c r="B604" s="7" t="s">
        <v>141</v>
      </c>
      <c r="C604" s="7" t="s">
        <v>252</v>
      </c>
      <c r="D604" s="7"/>
      <c r="E604" s="13" t="s">
        <v>341</v>
      </c>
      <c r="F604" s="12">
        <f>F605+F609</f>
        <v>3302.7999999999997</v>
      </c>
      <c r="G604" s="12">
        <f>G605+G609</f>
        <v>3264.9</v>
      </c>
      <c r="H604" s="4">
        <f t="shared" si="19"/>
        <v>98.85248879738405</v>
      </c>
    </row>
    <row r="605" spans="1:8" ht="51">
      <c r="A605" s="14">
        <v>597</v>
      </c>
      <c r="B605" s="14" t="s">
        <v>141</v>
      </c>
      <c r="C605" s="14" t="s">
        <v>253</v>
      </c>
      <c r="D605" s="14"/>
      <c r="E605" s="15" t="s">
        <v>58</v>
      </c>
      <c r="F605" s="16">
        <f>F606</f>
        <v>261.7</v>
      </c>
      <c r="G605" s="16">
        <f>G606</f>
        <v>261.7</v>
      </c>
      <c r="H605" s="2">
        <f t="shared" si="19"/>
        <v>100</v>
      </c>
    </row>
    <row r="606" spans="1:8" ht="16.5" customHeight="1">
      <c r="A606" s="14">
        <v>598</v>
      </c>
      <c r="B606" s="14" t="s">
        <v>141</v>
      </c>
      <c r="C606" s="14" t="s">
        <v>253</v>
      </c>
      <c r="D606" s="14">
        <v>110</v>
      </c>
      <c r="E606" s="15" t="s">
        <v>80</v>
      </c>
      <c r="F606" s="16">
        <f>SUM(F607:F608)</f>
        <v>261.7</v>
      </c>
      <c r="G606" s="16">
        <f>SUM(G607:G608)</f>
        <v>261.7</v>
      </c>
      <c r="H606" s="2">
        <f t="shared" si="19"/>
        <v>100</v>
      </c>
    </row>
    <row r="607" spans="1:8" ht="12.75">
      <c r="A607" s="14">
        <v>599</v>
      </c>
      <c r="B607" s="14"/>
      <c r="C607" s="14"/>
      <c r="D607" s="14">
        <v>111</v>
      </c>
      <c r="E607" s="15" t="s">
        <v>183</v>
      </c>
      <c r="F607" s="16">
        <v>201</v>
      </c>
      <c r="G607" s="16">
        <v>201</v>
      </c>
      <c r="H607" s="2">
        <f t="shared" si="19"/>
        <v>100</v>
      </c>
    </row>
    <row r="608" spans="1:8" ht="39.75" customHeight="1">
      <c r="A608" s="14">
        <v>600</v>
      </c>
      <c r="B608" s="14"/>
      <c r="C608" s="14"/>
      <c r="D608" s="14">
        <v>119</v>
      </c>
      <c r="E608" s="15" t="s">
        <v>184</v>
      </c>
      <c r="F608" s="16">
        <v>60.7</v>
      </c>
      <c r="G608" s="16">
        <v>60.7</v>
      </c>
      <c r="H608" s="2">
        <f t="shared" si="19"/>
        <v>100</v>
      </c>
    </row>
    <row r="609" spans="1:8" ht="52.5" customHeight="1">
      <c r="A609" s="14">
        <v>601</v>
      </c>
      <c r="B609" s="14" t="s">
        <v>141</v>
      </c>
      <c r="C609" s="14" t="s">
        <v>254</v>
      </c>
      <c r="D609" s="14"/>
      <c r="E609" s="15" t="s">
        <v>2</v>
      </c>
      <c r="F609" s="16">
        <f>F610+F613</f>
        <v>3041.1</v>
      </c>
      <c r="G609" s="16">
        <f>G610+G613</f>
        <v>3003.2000000000003</v>
      </c>
      <c r="H609" s="2">
        <f t="shared" si="19"/>
        <v>98.75374042287332</v>
      </c>
    </row>
    <row r="610" spans="1:8" ht="15.75" customHeight="1">
      <c r="A610" s="14">
        <v>602</v>
      </c>
      <c r="B610" s="14" t="s">
        <v>141</v>
      </c>
      <c r="C610" s="14" t="s">
        <v>254</v>
      </c>
      <c r="D610" s="14">
        <v>110</v>
      </c>
      <c r="E610" s="15" t="s">
        <v>80</v>
      </c>
      <c r="F610" s="16">
        <f>SUM(F611:F612)</f>
        <v>2429.4</v>
      </c>
      <c r="G610" s="16">
        <f>SUM(G611:G612)</f>
        <v>2428.3</v>
      </c>
      <c r="H610" s="2">
        <f aca="true" t="shared" si="21" ref="H610:H673">G610/F610*100</f>
        <v>99.95472133036965</v>
      </c>
    </row>
    <row r="611" spans="1:8" ht="12.75">
      <c r="A611" s="14">
        <v>603</v>
      </c>
      <c r="B611" s="14"/>
      <c r="C611" s="14"/>
      <c r="D611" s="14">
        <v>111</v>
      </c>
      <c r="E611" s="15" t="s">
        <v>183</v>
      </c>
      <c r="F611" s="16">
        <v>1865.9</v>
      </c>
      <c r="G611" s="16">
        <v>1865.9</v>
      </c>
      <c r="H611" s="2">
        <f t="shared" si="21"/>
        <v>100</v>
      </c>
    </row>
    <row r="612" spans="1:8" ht="42.75" customHeight="1">
      <c r="A612" s="14">
        <v>604</v>
      </c>
      <c r="B612" s="14"/>
      <c r="C612" s="14"/>
      <c r="D612" s="14">
        <v>119</v>
      </c>
      <c r="E612" s="15" t="s">
        <v>184</v>
      </c>
      <c r="F612" s="16">
        <v>563.5</v>
      </c>
      <c r="G612" s="16">
        <v>562.4</v>
      </c>
      <c r="H612" s="2">
        <f t="shared" si="21"/>
        <v>99.80479148181011</v>
      </c>
    </row>
    <row r="613" spans="1:8" ht="27" customHeight="1">
      <c r="A613" s="14">
        <v>605</v>
      </c>
      <c r="B613" s="14"/>
      <c r="C613" s="14"/>
      <c r="D613" s="14">
        <v>240</v>
      </c>
      <c r="E613" s="15" t="s">
        <v>15</v>
      </c>
      <c r="F613" s="16">
        <f>SUM(F614:F615)</f>
        <v>611.6999999999999</v>
      </c>
      <c r="G613" s="16">
        <f>SUM(G614:G615)</f>
        <v>574.9</v>
      </c>
      <c r="H613" s="2">
        <f t="shared" si="21"/>
        <v>93.98397907470984</v>
      </c>
    </row>
    <row r="614" spans="1:8" ht="25.5">
      <c r="A614" s="14">
        <v>606</v>
      </c>
      <c r="B614" s="14"/>
      <c r="C614" s="14"/>
      <c r="D614" s="14">
        <v>242</v>
      </c>
      <c r="E614" s="15" t="s">
        <v>16</v>
      </c>
      <c r="F614" s="16">
        <v>501.4</v>
      </c>
      <c r="G614" s="16">
        <v>465.3</v>
      </c>
      <c r="H614" s="2">
        <f t="shared" si="21"/>
        <v>92.80015955325091</v>
      </c>
    </row>
    <row r="615" spans="1:8" ht="12.75">
      <c r="A615" s="14">
        <v>607</v>
      </c>
      <c r="B615" s="14"/>
      <c r="C615" s="14"/>
      <c r="D615" s="14">
        <v>244</v>
      </c>
      <c r="E615" s="15" t="s">
        <v>371</v>
      </c>
      <c r="F615" s="16">
        <v>110.3</v>
      </c>
      <c r="G615" s="16">
        <v>109.6</v>
      </c>
      <c r="H615" s="2">
        <f t="shared" si="21"/>
        <v>99.36536718041704</v>
      </c>
    </row>
    <row r="616" spans="1:8" ht="12.75">
      <c r="A616" s="7">
        <v>608</v>
      </c>
      <c r="B616" s="7" t="s">
        <v>141</v>
      </c>
      <c r="C616" s="7" t="s">
        <v>149</v>
      </c>
      <c r="D616" s="7"/>
      <c r="E616" s="58" t="s">
        <v>148</v>
      </c>
      <c r="F616" s="12">
        <f>F617</f>
        <v>117</v>
      </c>
      <c r="G616" s="12">
        <f>G617</f>
        <v>117</v>
      </c>
      <c r="H616" s="4">
        <f t="shared" si="21"/>
        <v>100</v>
      </c>
    </row>
    <row r="617" spans="1:8" ht="25.5">
      <c r="A617" s="14">
        <v>609</v>
      </c>
      <c r="B617" s="14" t="s">
        <v>141</v>
      </c>
      <c r="C617" s="14" t="s">
        <v>264</v>
      </c>
      <c r="D617" s="14"/>
      <c r="E617" s="15" t="s">
        <v>97</v>
      </c>
      <c r="F617" s="16">
        <f>F618</f>
        <v>117</v>
      </c>
      <c r="G617" s="16">
        <f>G618</f>
        <v>117</v>
      </c>
      <c r="H617" s="2">
        <f t="shared" si="21"/>
        <v>100</v>
      </c>
    </row>
    <row r="618" spans="1:8" ht="28.5" customHeight="1">
      <c r="A618" s="14">
        <v>610</v>
      </c>
      <c r="B618" s="14" t="s">
        <v>141</v>
      </c>
      <c r="C618" s="14" t="s">
        <v>264</v>
      </c>
      <c r="D618" s="14">
        <v>313</v>
      </c>
      <c r="E618" s="15" t="s">
        <v>57</v>
      </c>
      <c r="F618" s="16">
        <v>117</v>
      </c>
      <c r="G618" s="16">
        <v>117</v>
      </c>
      <c r="H618" s="2">
        <f t="shared" si="21"/>
        <v>100</v>
      </c>
    </row>
    <row r="619" spans="1:8" ht="12.75">
      <c r="A619" s="7">
        <v>611</v>
      </c>
      <c r="B619" s="7" t="s">
        <v>60</v>
      </c>
      <c r="C619" s="7"/>
      <c r="D619" s="7"/>
      <c r="E619" s="7" t="s">
        <v>61</v>
      </c>
      <c r="F619" s="12">
        <f>F620+F629+F657</f>
        <v>11880</v>
      </c>
      <c r="G619" s="12">
        <f>G620+G629+G657</f>
        <v>11697.3</v>
      </c>
      <c r="H619" s="4">
        <f t="shared" si="21"/>
        <v>98.4621212121212</v>
      </c>
    </row>
    <row r="620" spans="1:8" ht="12.75">
      <c r="A620" s="7">
        <v>612</v>
      </c>
      <c r="B620" s="7" t="s">
        <v>62</v>
      </c>
      <c r="C620" s="7"/>
      <c r="D620" s="7"/>
      <c r="E620" s="13" t="s">
        <v>63</v>
      </c>
      <c r="F620" s="12">
        <f aca="true" t="shared" si="22" ref="F620:G622">F621</f>
        <v>557.6</v>
      </c>
      <c r="G620" s="12">
        <f t="shared" si="22"/>
        <v>530.5</v>
      </c>
      <c r="H620" s="4">
        <f t="shared" si="21"/>
        <v>95.13988522238164</v>
      </c>
    </row>
    <row r="621" spans="1:8" ht="38.25">
      <c r="A621" s="14">
        <v>613</v>
      </c>
      <c r="B621" s="14" t="s">
        <v>62</v>
      </c>
      <c r="C621" s="14" t="s">
        <v>156</v>
      </c>
      <c r="D621" s="14"/>
      <c r="E621" s="15" t="s">
        <v>372</v>
      </c>
      <c r="F621" s="16">
        <f t="shared" si="22"/>
        <v>557.6</v>
      </c>
      <c r="G621" s="16">
        <f t="shared" si="22"/>
        <v>530.5</v>
      </c>
      <c r="H621" s="2">
        <f t="shared" si="21"/>
        <v>95.13988522238164</v>
      </c>
    </row>
    <row r="622" spans="1:8" ht="25.5">
      <c r="A622" s="7">
        <v>614</v>
      </c>
      <c r="B622" s="7" t="s">
        <v>62</v>
      </c>
      <c r="C622" s="7" t="s">
        <v>265</v>
      </c>
      <c r="D622" s="7"/>
      <c r="E622" s="13" t="s">
        <v>8</v>
      </c>
      <c r="F622" s="12">
        <f t="shared" si="22"/>
        <v>557.6</v>
      </c>
      <c r="G622" s="12">
        <f t="shared" si="22"/>
        <v>530.5</v>
      </c>
      <c r="H622" s="4">
        <f t="shared" si="21"/>
        <v>95.13988522238164</v>
      </c>
    </row>
    <row r="623" spans="1:8" ht="25.5">
      <c r="A623" s="14">
        <v>615</v>
      </c>
      <c r="B623" s="14" t="s">
        <v>62</v>
      </c>
      <c r="C623" s="14" t="s">
        <v>266</v>
      </c>
      <c r="D623" s="14"/>
      <c r="E623" s="15" t="s">
        <v>9</v>
      </c>
      <c r="F623" s="16">
        <f>F624+F627+F628</f>
        <v>557.6</v>
      </c>
      <c r="G623" s="16">
        <f>G624+G627+G628</f>
        <v>530.5</v>
      </c>
      <c r="H623" s="2">
        <f t="shared" si="21"/>
        <v>95.13988522238164</v>
      </c>
    </row>
    <row r="624" spans="1:8" ht="16.5" customHeight="1">
      <c r="A624" s="14">
        <v>616</v>
      </c>
      <c r="B624" s="14" t="s">
        <v>62</v>
      </c>
      <c r="C624" s="14" t="s">
        <v>266</v>
      </c>
      <c r="D624" s="14">
        <v>110</v>
      </c>
      <c r="E624" s="15" t="s">
        <v>80</v>
      </c>
      <c r="F624" s="16">
        <f>F625+F626</f>
        <v>60.8</v>
      </c>
      <c r="G624" s="16">
        <f>G625+G626</f>
        <v>36.6</v>
      </c>
      <c r="H624" s="2">
        <f t="shared" si="21"/>
        <v>60.19736842105263</v>
      </c>
    </row>
    <row r="625" spans="1:8" ht="25.5">
      <c r="A625" s="14">
        <v>617</v>
      </c>
      <c r="B625" s="14"/>
      <c r="C625" s="14"/>
      <c r="D625" s="14">
        <v>112</v>
      </c>
      <c r="E625" s="15" t="s">
        <v>214</v>
      </c>
      <c r="F625" s="16">
        <v>13.2</v>
      </c>
      <c r="G625" s="16">
        <v>13</v>
      </c>
      <c r="H625" s="2">
        <f t="shared" si="21"/>
        <v>98.48484848484848</v>
      </c>
    </row>
    <row r="626" spans="1:8" ht="39" customHeight="1">
      <c r="A626" s="14">
        <v>618</v>
      </c>
      <c r="B626" s="14"/>
      <c r="C626" s="14"/>
      <c r="D626" s="14">
        <v>113</v>
      </c>
      <c r="E626" s="15" t="s">
        <v>267</v>
      </c>
      <c r="F626" s="16">
        <v>47.6</v>
      </c>
      <c r="G626" s="16">
        <v>23.6</v>
      </c>
      <c r="H626" s="2">
        <f t="shared" si="21"/>
        <v>49.57983193277311</v>
      </c>
    </row>
    <row r="627" spans="1:8" ht="12.75">
      <c r="A627" s="14">
        <v>619</v>
      </c>
      <c r="B627" s="14"/>
      <c r="C627" s="14"/>
      <c r="D627" s="14">
        <v>244</v>
      </c>
      <c r="E627" s="15" t="s">
        <v>371</v>
      </c>
      <c r="F627" s="16">
        <v>447.6</v>
      </c>
      <c r="G627" s="16">
        <v>444.7</v>
      </c>
      <c r="H627" s="2">
        <f t="shared" si="21"/>
        <v>99.3521000893655</v>
      </c>
    </row>
    <row r="628" spans="1:8" ht="12.75">
      <c r="A628" s="14">
        <v>620</v>
      </c>
      <c r="B628" s="14"/>
      <c r="C628" s="14"/>
      <c r="D628" s="14">
        <v>350</v>
      </c>
      <c r="E628" s="15" t="s">
        <v>268</v>
      </c>
      <c r="F628" s="16">
        <v>49.2</v>
      </c>
      <c r="G628" s="16">
        <v>49.2</v>
      </c>
      <c r="H628" s="2">
        <f t="shared" si="21"/>
        <v>100</v>
      </c>
    </row>
    <row r="629" spans="1:8" ht="12.75">
      <c r="A629" s="7">
        <v>621</v>
      </c>
      <c r="B629" s="7" t="s">
        <v>64</v>
      </c>
      <c r="C629" s="7"/>
      <c r="D629" s="7"/>
      <c r="E629" s="13" t="s">
        <v>65</v>
      </c>
      <c r="F629" s="12">
        <f>F630+F654</f>
        <v>9855</v>
      </c>
      <c r="G629" s="12">
        <f>G630+G654</f>
        <v>9708.4</v>
      </c>
      <c r="H629" s="4">
        <f t="shared" si="21"/>
        <v>98.51243023845763</v>
      </c>
    </row>
    <row r="630" spans="1:8" ht="38.25">
      <c r="A630" s="14">
        <v>622</v>
      </c>
      <c r="B630" s="14" t="s">
        <v>64</v>
      </c>
      <c r="C630" s="14" t="s">
        <v>156</v>
      </c>
      <c r="D630" s="14"/>
      <c r="E630" s="15" t="s">
        <v>372</v>
      </c>
      <c r="F630" s="16">
        <f>F631</f>
        <v>9772.6</v>
      </c>
      <c r="G630" s="16">
        <f>G631</f>
        <v>9626</v>
      </c>
      <c r="H630" s="2">
        <f t="shared" si="21"/>
        <v>98.49988744039457</v>
      </c>
    </row>
    <row r="631" spans="1:8" ht="25.5">
      <c r="A631" s="7">
        <v>623</v>
      </c>
      <c r="B631" s="7" t="s">
        <v>64</v>
      </c>
      <c r="C631" s="7" t="s">
        <v>265</v>
      </c>
      <c r="D631" s="14"/>
      <c r="E631" s="13" t="s">
        <v>8</v>
      </c>
      <c r="F631" s="12">
        <f>F632+F638+F646+F650+F652</f>
        <v>9772.6</v>
      </c>
      <c r="G631" s="12">
        <f>G632+G638+G646+G650+G652</f>
        <v>9626</v>
      </c>
      <c r="H631" s="4">
        <f t="shared" si="21"/>
        <v>98.49988744039457</v>
      </c>
    </row>
    <row r="632" spans="1:8" ht="25.5">
      <c r="A632" s="14">
        <v>624</v>
      </c>
      <c r="B632" s="14" t="s">
        <v>64</v>
      </c>
      <c r="C632" s="14" t="s">
        <v>269</v>
      </c>
      <c r="D632" s="14"/>
      <c r="E632" s="15" t="s">
        <v>10</v>
      </c>
      <c r="F632" s="16">
        <f>F633+F636+F637</f>
        <v>1382.7</v>
      </c>
      <c r="G632" s="16">
        <f>G633+G636+G637</f>
        <v>1357.1</v>
      </c>
      <c r="H632" s="2">
        <f t="shared" si="21"/>
        <v>98.14854993852606</v>
      </c>
    </row>
    <row r="633" spans="1:8" ht="16.5" customHeight="1">
      <c r="A633" s="14">
        <v>625</v>
      </c>
      <c r="B633" s="14" t="s">
        <v>64</v>
      </c>
      <c r="C633" s="14" t="s">
        <v>269</v>
      </c>
      <c r="D633" s="14">
        <v>110</v>
      </c>
      <c r="E633" s="15" t="s">
        <v>80</v>
      </c>
      <c r="F633" s="16">
        <f>F634+F635</f>
        <v>180.8</v>
      </c>
      <c r="G633" s="16">
        <f>G634+G635</f>
        <v>168.6</v>
      </c>
      <c r="H633" s="2">
        <f t="shared" si="21"/>
        <v>93.25221238938052</v>
      </c>
    </row>
    <row r="634" spans="1:8" ht="25.5">
      <c r="A634" s="14">
        <v>626</v>
      </c>
      <c r="B634" s="14"/>
      <c r="C634" s="14"/>
      <c r="D634" s="14">
        <v>112</v>
      </c>
      <c r="E634" s="15" t="s">
        <v>214</v>
      </c>
      <c r="F634" s="16">
        <v>24</v>
      </c>
      <c r="G634" s="16">
        <v>24</v>
      </c>
      <c r="H634" s="2">
        <f t="shared" si="21"/>
        <v>100</v>
      </c>
    </row>
    <row r="635" spans="1:8" ht="40.5" customHeight="1">
      <c r="A635" s="14">
        <v>627</v>
      </c>
      <c r="B635" s="14"/>
      <c r="C635" s="14"/>
      <c r="D635" s="14">
        <v>113</v>
      </c>
      <c r="E635" s="15" t="s">
        <v>267</v>
      </c>
      <c r="F635" s="16">
        <v>156.8</v>
      </c>
      <c r="G635" s="16">
        <v>144.6</v>
      </c>
      <c r="H635" s="2">
        <f t="shared" si="21"/>
        <v>92.21938775510203</v>
      </c>
    </row>
    <row r="636" spans="1:8" ht="12.75">
      <c r="A636" s="14">
        <v>628</v>
      </c>
      <c r="B636" s="14"/>
      <c r="C636" s="14"/>
      <c r="D636" s="14">
        <v>244</v>
      </c>
      <c r="E636" s="15" t="s">
        <v>371</v>
      </c>
      <c r="F636" s="16">
        <v>1164.7</v>
      </c>
      <c r="G636" s="16">
        <v>1151.3</v>
      </c>
      <c r="H636" s="2">
        <f t="shared" si="21"/>
        <v>98.84948913883403</v>
      </c>
    </row>
    <row r="637" spans="1:8" ht="12.75">
      <c r="A637" s="14">
        <v>629</v>
      </c>
      <c r="B637" s="14"/>
      <c r="C637" s="14"/>
      <c r="D637" s="14">
        <v>350</v>
      </c>
      <c r="E637" s="15" t="s">
        <v>268</v>
      </c>
      <c r="F637" s="16">
        <v>37.2</v>
      </c>
      <c r="G637" s="16">
        <v>37.2</v>
      </c>
      <c r="H637" s="2">
        <f t="shared" si="21"/>
        <v>100</v>
      </c>
    </row>
    <row r="638" spans="1:8" ht="12.75">
      <c r="A638" s="14">
        <v>630</v>
      </c>
      <c r="B638" s="14" t="s">
        <v>64</v>
      </c>
      <c r="C638" s="14" t="s">
        <v>270</v>
      </c>
      <c r="D638" s="14"/>
      <c r="E638" s="15" t="s">
        <v>11</v>
      </c>
      <c r="F638" s="16">
        <f>F639+F642+F645</f>
        <v>7764.7</v>
      </c>
      <c r="G638" s="16">
        <f>G639+G642+G645</f>
        <v>7660.9</v>
      </c>
      <c r="H638" s="2">
        <f t="shared" si="21"/>
        <v>98.66318080543999</v>
      </c>
    </row>
    <row r="639" spans="1:8" ht="17.25" customHeight="1">
      <c r="A639" s="14">
        <v>631</v>
      </c>
      <c r="B639" s="14" t="s">
        <v>64</v>
      </c>
      <c r="C639" s="14" t="s">
        <v>270</v>
      </c>
      <c r="D639" s="14">
        <v>110</v>
      </c>
      <c r="E639" s="15" t="s">
        <v>80</v>
      </c>
      <c r="F639" s="16">
        <f>SUM(F640:F641)</f>
        <v>4412.099999999999</v>
      </c>
      <c r="G639" s="16">
        <f>SUM(G640:G641)</f>
        <v>4410.2</v>
      </c>
      <c r="H639" s="2">
        <f t="shared" si="21"/>
        <v>99.95693660615127</v>
      </c>
    </row>
    <row r="640" spans="1:8" ht="12.75">
      <c r="A640" s="14">
        <v>632</v>
      </c>
      <c r="B640" s="14"/>
      <c r="C640" s="14"/>
      <c r="D640" s="14">
        <v>111</v>
      </c>
      <c r="E640" s="15" t="s">
        <v>183</v>
      </c>
      <c r="F640" s="16">
        <v>3388.7</v>
      </c>
      <c r="G640" s="16">
        <v>3388.4</v>
      </c>
      <c r="H640" s="2">
        <f t="shared" si="21"/>
        <v>99.99114704754037</v>
      </c>
    </row>
    <row r="641" spans="1:8" ht="40.5" customHeight="1">
      <c r="A641" s="14">
        <v>633</v>
      </c>
      <c r="B641" s="14"/>
      <c r="C641" s="14"/>
      <c r="D641" s="14">
        <v>119</v>
      </c>
      <c r="E641" s="15" t="s">
        <v>184</v>
      </c>
      <c r="F641" s="16">
        <v>1023.4</v>
      </c>
      <c r="G641" s="16">
        <v>1021.8</v>
      </c>
      <c r="H641" s="2">
        <f t="shared" si="21"/>
        <v>99.84365839358999</v>
      </c>
    </row>
    <row r="642" spans="1:8" ht="27.75" customHeight="1">
      <c r="A642" s="14">
        <v>634</v>
      </c>
      <c r="B642" s="14"/>
      <c r="C642" s="14"/>
      <c r="D642" s="14">
        <v>240</v>
      </c>
      <c r="E642" s="15" t="s">
        <v>144</v>
      </c>
      <c r="F642" s="16">
        <f>F643+F644</f>
        <v>2502</v>
      </c>
      <c r="G642" s="16">
        <f>G643+G644</f>
        <v>2400.1</v>
      </c>
      <c r="H642" s="2">
        <f t="shared" si="21"/>
        <v>95.92725819344524</v>
      </c>
    </row>
    <row r="643" spans="1:8" ht="25.5">
      <c r="A643" s="14">
        <v>635</v>
      </c>
      <c r="B643" s="14"/>
      <c r="C643" s="14"/>
      <c r="D643" s="14">
        <v>242</v>
      </c>
      <c r="E643" s="15" t="s">
        <v>16</v>
      </c>
      <c r="F643" s="16">
        <v>23</v>
      </c>
      <c r="G643" s="16">
        <v>19.6</v>
      </c>
      <c r="H643" s="2">
        <f t="shared" si="21"/>
        <v>85.21739130434783</v>
      </c>
    </row>
    <row r="644" spans="1:8" ht="12.75">
      <c r="A644" s="14">
        <v>636</v>
      </c>
      <c r="B644" s="14"/>
      <c r="C644" s="14"/>
      <c r="D644" s="14">
        <v>244</v>
      </c>
      <c r="E644" s="15" t="s">
        <v>371</v>
      </c>
      <c r="F644" s="16">
        <v>2479</v>
      </c>
      <c r="G644" s="16">
        <v>2380.5</v>
      </c>
      <c r="H644" s="2">
        <f t="shared" si="21"/>
        <v>96.02662363856393</v>
      </c>
    </row>
    <row r="645" spans="1:8" ht="25.5">
      <c r="A645" s="14">
        <v>637</v>
      </c>
      <c r="B645" s="14"/>
      <c r="C645" s="14"/>
      <c r="D645" s="14">
        <v>851</v>
      </c>
      <c r="E645" s="15" t="s">
        <v>55</v>
      </c>
      <c r="F645" s="16">
        <v>850.6</v>
      </c>
      <c r="G645" s="16">
        <v>850.6</v>
      </c>
      <c r="H645" s="2">
        <f t="shared" si="21"/>
        <v>100</v>
      </c>
    </row>
    <row r="646" spans="1:8" ht="38.25">
      <c r="A646" s="14">
        <v>638</v>
      </c>
      <c r="B646" s="14" t="s">
        <v>64</v>
      </c>
      <c r="C646" s="14" t="s">
        <v>496</v>
      </c>
      <c r="D646" s="14"/>
      <c r="E646" s="15" t="s">
        <v>374</v>
      </c>
      <c r="F646" s="16">
        <f>F647</f>
        <v>339.09999999999997</v>
      </c>
      <c r="G646" s="16">
        <f>G647</f>
        <v>321.9</v>
      </c>
      <c r="H646" s="2">
        <f t="shared" si="21"/>
        <v>94.92774992627544</v>
      </c>
    </row>
    <row r="647" spans="1:8" ht="15.75" customHeight="1">
      <c r="A647" s="14">
        <v>639</v>
      </c>
      <c r="B647" s="14" t="s">
        <v>64</v>
      </c>
      <c r="C647" s="14" t="s">
        <v>496</v>
      </c>
      <c r="D647" s="14">
        <v>110</v>
      </c>
      <c r="E647" s="15" t="s">
        <v>80</v>
      </c>
      <c r="F647" s="16">
        <f>F648+F649</f>
        <v>339.09999999999997</v>
      </c>
      <c r="G647" s="16">
        <f>G648+G649</f>
        <v>321.9</v>
      </c>
      <c r="H647" s="2">
        <f t="shared" si="21"/>
        <v>94.92774992627544</v>
      </c>
    </row>
    <row r="648" spans="1:8" ht="12.75">
      <c r="A648" s="14">
        <v>640</v>
      </c>
      <c r="B648" s="14"/>
      <c r="C648" s="14"/>
      <c r="D648" s="14">
        <v>111</v>
      </c>
      <c r="E648" s="15" t="s">
        <v>183</v>
      </c>
      <c r="F648" s="16">
        <v>260.4</v>
      </c>
      <c r="G648" s="16">
        <v>247.2</v>
      </c>
      <c r="H648" s="2">
        <f t="shared" si="21"/>
        <v>94.93087557603687</v>
      </c>
    </row>
    <row r="649" spans="1:8" ht="40.5" customHeight="1">
      <c r="A649" s="14">
        <v>641</v>
      </c>
      <c r="B649" s="14"/>
      <c r="C649" s="14"/>
      <c r="D649" s="14">
        <v>119</v>
      </c>
      <c r="E649" s="15" t="s">
        <v>184</v>
      </c>
      <c r="F649" s="16">
        <v>78.7</v>
      </c>
      <c r="G649" s="16">
        <v>74.7</v>
      </c>
      <c r="H649" s="2">
        <f t="shared" si="21"/>
        <v>94.91740787801778</v>
      </c>
    </row>
    <row r="650" spans="1:8" ht="27.75" customHeight="1">
      <c r="A650" s="14">
        <v>642</v>
      </c>
      <c r="B650" s="14" t="s">
        <v>64</v>
      </c>
      <c r="C650" s="14" t="s">
        <v>497</v>
      </c>
      <c r="D650" s="14"/>
      <c r="E650" s="15" t="s">
        <v>498</v>
      </c>
      <c r="F650" s="16">
        <f>F651</f>
        <v>109.1</v>
      </c>
      <c r="G650" s="16">
        <f>G651</f>
        <v>109.1</v>
      </c>
      <c r="H650" s="2">
        <f t="shared" si="21"/>
        <v>100</v>
      </c>
    </row>
    <row r="651" spans="1:8" ht="12.75">
      <c r="A651" s="14">
        <v>643</v>
      </c>
      <c r="B651" s="14" t="s">
        <v>64</v>
      </c>
      <c r="C651" s="14" t="s">
        <v>497</v>
      </c>
      <c r="D651" s="14">
        <v>540</v>
      </c>
      <c r="E651" s="15" t="s">
        <v>109</v>
      </c>
      <c r="F651" s="16">
        <v>109.1</v>
      </c>
      <c r="G651" s="16">
        <v>109.1</v>
      </c>
      <c r="H651" s="2">
        <f t="shared" si="21"/>
        <v>100</v>
      </c>
    </row>
    <row r="652" spans="1:8" ht="25.5">
      <c r="A652" s="14">
        <v>644</v>
      </c>
      <c r="B652" s="14" t="s">
        <v>64</v>
      </c>
      <c r="C652" s="14" t="s">
        <v>353</v>
      </c>
      <c r="D652" s="14"/>
      <c r="E652" s="15" t="s">
        <v>354</v>
      </c>
      <c r="F652" s="16">
        <f>F653</f>
        <v>177</v>
      </c>
      <c r="G652" s="16">
        <f>G653</f>
        <v>177</v>
      </c>
      <c r="H652" s="2">
        <f t="shared" si="21"/>
        <v>100</v>
      </c>
    </row>
    <row r="653" spans="1:8" ht="12.75">
      <c r="A653" s="14">
        <v>645</v>
      </c>
      <c r="B653" s="14" t="s">
        <v>64</v>
      </c>
      <c r="C653" s="14" t="s">
        <v>353</v>
      </c>
      <c r="D653" s="14">
        <v>540</v>
      </c>
      <c r="E653" s="15" t="s">
        <v>109</v>
      </c>
      <c r="F653" s="16">
        <v>177</v>
      </c>
      <c r="G653" s="16">
        <v>177</v>
      </c>
      <c r="H653" s="2">
        <f t="shared" si="21"/>
        <v>100</v>
      </c>
    </row>
    <row r="654" spans="1:8" ht="12.75">
      <c r="A654" s="7">
        <v>646</v>
      </c>
      <c r="B654" s="7" t="s">
        <v>64</v>
      </c>
      <c r="C654" s="7" t="s">
        <v>149</v>
      </c>
      <c r="D654" s="7"/>
      <c r="E654" s="13" t="s">
        <v>148</v>
      </c>
      <c r="F654" s="12">
        <f>F655</f>
        <v>82.4</v>
      </c>
      <c r="G654" s="12">
        <f>G655</f>
        <v>82.4</v>
      </c>
      <c r="H654" s="4">
        <f t="shared" si="21"/>
        <v>100</v>
      </c>
    </row>
    <row r="655" spans="1:8" ht="38.25">
      <c r="A655" s="14">
        <v>647</v>
      </c>
      <c r="B655" s="14" t="s">
        <v>499</v>
      </c>
      <c r="C655" s="14" t="s">
        <v>378</v>
      </c>
      <c r="D655" s="14"/>
      <c r="E655" s="15" t="s">
        <v>374</v>
      </c>
      <c r="F655" s="16">
        <f>F656</f>
        <v>82.4</v>
      </c>
      <c r="G655" s="16">
        <f>G656</f>
        <v>82.4</v>
      </c>
      <c r="H655" s="2">
        <f t="shared" si="21"/>
        <v>100</v>
      </c>
    </row>
    <row r="656" spans="1:8" ht="12.75">
      <c r="A656" s="14">
        <v>648</v>
      </c>
      <c r="B656" s="14" t="s">
        <v>499</v>
      </c>
      <c r="C656" s="14" t="s">
        <v>378</v>
      </c>
      <c r="D656" s="14">
        <v>540</v>
      </c>
      <c r="E656" s="15" t="s">
        <v>109</v>
      </c>
      <c r="F656" s="16">
        <v>82.4</v>
      </c>
      <c r="G656" s="16">
        <v>82.4</v>
      </c>
      <c r="H656" s="2">
        <f t="shared" si="21"/>
        <v>100</v>
      </c>
    </row>
    <row r="657" spans="1:8" ht="18" customHeight="1">
      <c r="A657" s="7">
        <v>649</v>
      </c>
      <c r="B657" s="7" t="s">
        <v>66</v>
      </c>
      <c r="C657" s="7"/>
      <c r="D657" s="7"/>
      <c r="E657" s="13" t="s">
        <v>67</v>
      </c>
      <c r="F657" s="12">
        <f aca="true" t="shared" si="23" ref="F657:G659">F658</f>
        <v>1467.4</v>
      </c>
      <c r="G657" s="12">
        <f t="shared" si="23"/>
        <v>1458.3999999999999</v>
      </c>
      <c r="H657" s="4">
        <f t="shared" si="21"/>
        <v>99.38667030121302</v>
      </c>
    </row>
    <row r="658" spans="1:8" ht="38.25">
      <c r="A658" s="14">
        <v>650</v>
      </c>
      <c r="B658" s="14" t="s">
        <v>66</v>
      </c>
      <c r="C658" s="14" t="s">
        <v>156</v>
      </c>
      <c r="D658" s="14"/>
      <c r="E658" s="15" t="s">
        <v>372</v>
      </c>
      <c r="F658" s="16">
        <f t="shared" si="23"/>
        <v>1467.4</v>
      </c>
      <c r="G658" s="16">
        <f t="shared" si="23"/>
        <v>1458.3999999999999</v>
      </c>
      <c r="H658" s="2">
        <f t="shared" si="21"/>
        <v>99.38667030121302</v>
      </c>
    </row>
    <row r="659" spans="1:8" ht="25.5">
      <c r="A659" s="7">
        <v>651</v>
      </c>
      <c r="B659" s="7" t="s">
        <v>66</v>
      </c>
      <c r="C659" s="7" t="s">
        <v>265</v>
      </c>
      <c r="D659" s="7"/>
      <c r="E659" s="13" t="s">
        <v>8</v>
      </c>
      <c r="F659" s="12">
        <f t="shared" si="23"/>
        <v>1467.4</v>
      </c>
      <c r="G659" s="12">
        <f t="shared" si="23"/>
        <v>1458.3999999999999</v>
      </c>
      <c r="H659" s="4">
        <f t="shared" si="21"/>
        <v>99.38667030121302</v>
      </c>
    </row>
    <row r="660" spans="1:8" ht="38.25">
      <c r="A660" s="14">
        <v>652</v>
      </c>
      <c r="B660" s="14" t="s">
        <v>66</v>
      </c>
      <c r="C660" s="14" t="s">
        <v>271</v>
      </c>
      <c r="D660" s="14"/>
      <c r="E660" s="15" t="s">
        <v>355</v>
      </c>
      <c r="F660" s="16">
        <f>F661+F664</f>
        <v>1467.4</v>
      </c>
      <c r="G660" s="16">
        <f>G661+G664</f>
        <v>1458.3999999999999</v>
      </c>
      <c r="H660" s="2">
        <f t="shared" si="21"/>
        <v>99.38667030121302</v>
      </c>
    </row>
    <row r="661" spans="1:8" ht="17.25" customHeight="1">
      <c r="A661" s="14">
        <v>653</v>
      </c>
      <c r="B661" s="14" t="s">
        <v>66</v>
      </c>
      <c r="C661" s="14" t="s">
        <v>271</v>
      </c>
      <c r="D661" s="14">
        <v>110</v>
      </c>
      <c r="E661" s="15" t="s">
        <v>80</v>
      </c>
      <c r="F661" s="16">
        <f>SUM(F662:F663)</f>
        <v>1205.2</v>
      </c>
      <c r="G661" s="16">
        <f>SUM(G662:G663)</f>
        <v>1204.1</v>
      </c>
      <c r="H661" s="2">
        <f t="shared" si="21"/>
        <v>99.90872884168601</v>
      </c>
    </row>
    <row r="662" spans="1:8" ht="12.75">
      <c r="A662" s="14">
        <v>654</v>
      </c>
      <c r="B662" s="14"/>
      <c r="C662" s="14"/>
      <c r="D662" s="14">
        <v>111</v>
      </c>
      <c r="E662" s="15" t="s">
        <v>183</v>
      </c>
      <c r="F662" s="16">
        <v>925.6</v>
      </c>
      <c r="G662" s="16">
        <v>925.6</v>
      </c>
      <c r="H662" s="2">
        <f t="shared" si="21"/>
        <v>100</v>
      </c>
    </row>
    <row r="663" spans="1:8" ht="39.75" customHeight="1">
      <c r="A663" s="14">
        <v>655</v>
      </c>
      <c r="B663" s="14"/>
      <c r="C663" s="14"/>
      <c r="D663" s="14">
        <v>119</v>
      </c>
      <c r="E663" s="15" t="s">
        <v>184</v>
      </c>
      <c r="F663" s="16">
        <v>279.6</v>
      </c>
      <c r="G663" s="16">
        <v>278.5</v>
      </c>
      <c r="H663" s="2">
        <f t="shared" si="21"/>
        <v>99.60658082975678</v>
      </c>
    </row>
    <row r="664" spans="1:8" ht="28.5" customHeight="1">
      <c r="A664" s="14">
        <v>656</v>
      </c>
      <c r="B664" s="14"/>
      <c r="C664" s="14"/>
      <c r="D664" s="14">
        <v>240</v>
      </c>
      <c r="E664" s="15" t="s">
        <v>15</v>
      </c>
      <c r="F664" s="16">
        <f>F665+F666</f>
        <v>262.2</v>
      </c>
      <c r="G664" s="16">
        <f>G665+G666</f>
        <v>254.3</v>
      </c>
      <c r="H664" s="2">
        <f t="shared" si="21"/>
        <v>96.98703279938978</v>
      </c>
    </row>
    <row r="665" spans="1:8" ht="25.5">
      <c r="A665" s="14">
        <v>657</v>
      </c>
      <c r="B665" s="14"/>
      <c r="C665" s="14"/>
      <c r="D665" s="14">
        <v>242</v>
      </c>
      <c r="E665" s="15" t="s">
        <v>16</v>
      </c>
      <c r="F665" s="16">
        <v>208.5</v>
      </c>
      <c r="G665" s="16">
        <v>201</v>
      </c>
      <c r="H665" s="2">
        <f t="shared" si="21"/>
        <v>96.40287769784173</v>
      </c>
    </row>
    <row r="666" spans="1:8" ht="12.75">
      <c r="A666" s="14">
        <v>658</v>
      </c>
      <c r="B666" s="14"/>
      <c r="C666" s="14"/>
      <c r="D666" s="14">
        <v>244</v>
      </c>
      <c r="E666" s="15" t="s">
        <v>371</v>
      </c>
      <c r="F666" s="16">
        <v>53.7</v>
      </c>
      <c r="G666" s="16">
        <v>53.3</v>
      </c>
      <c r="H666" s="2">
        <f t="shared" si="21"/>
        <v>99.25512104283052</v>
      </c>
    </row>
    <row r="667" spans="1:8" ht="12.75">
      <c r="A667" s="7">
        <v>659</v>
      </c>
      <c r="B667" s="41" t="s">
        <v>272</v>
      </c>
      <c r="C667" s="14"/>
      <c r="D667" s="42"/>
      <c r="E667" s="7" t="s">
        <v>273</v>
      </c>
      <c r="F667" s="43">
        <f>F668</f>
        <v>932.5999999999999</v>
      </c>
      <c r="G667" s="43">
        <f>G668</f>
        <v>932.5999999999999</v>
      </c>
      <c r="H667" s="4">
        <f t="shared" si="21"/>
        <v>100</v>
      </c>
    </row>
    <row r="668" spans="1:8" ht="12.75">
      <c r="A668" s="7">
        <v>660</v>
      </c>
      <c r="B668" s="41" t="s">
        <v>274</v>
      </c>
      <c r="C668" s="42"/>
      <c r="D668" s="42"/>
      <c r="E668" s="13" t="s">
        <v>275</v>
      </c>
      <c r="F668" s="43">
        <f>F669</f>
        <v>932.5999999999999</v>
      </c>
      <c r="G668" s="43">
        <f>G669</f>
        <v>932.5999999999999</v>
      </c>
      <c r="H668" s="4">
        <f t="shared" si="21"/>
        <v>100</v>
      </c>
    </row>
    <row r="669" spans="1:8" ht="12.75">
      <c r="A669" s="7">
        <v>661</v>
      </c>
      <c r="B669" s="7" t="s">
        <v>274</v>
      </c>
      <c r="C669" s="7" t="s">
        <v>149</v>
      </c>
      <c r="D669" s="7"/>
      <c r="E669" s="13" t="s">
        <v>148</v>
      </c>
      <c r="F669" s="43">
        <f>F670+F674+F676</f>
        <v>932.5999999999999</v>
      </c>
      <c r="G669" s="43">
        <f>G670+G674+G676</f>
        <v>932.5999999999999</v>
      </c>
      <c r="H669" s="4">
        <f t="shared" si="21"/>
        <v>100</v>
      </c>
    </row>
    <row r="670" spans="1:8" ht="25.5">
      <c r="A670" s="14">
        <v>662</v>
      </c>
      <c r="B670" s="14" t="s">
        <v>274</v>
      </c>
      <c r="C670" s="14" t="s">
        <v>500</v>
      </c>
      <c r="D670" s="22"/>
      <c r="E670" s="23" t="s">
        <v>501</v>
      </c>
      <c r="F670" s="34">
        <f>F671</f>
        <v>111.30000000000001</v>
      </c>
      <c r="G670" s="34">
        <f>G671</f>
        <v>111.30000000000001</v>
      </c>
      <c r="H670" s="2">
        <f t="shared" si="21"/>
        <v>100</v>
      </c>
    </row>
    <row r="671" spans="1:8" ht="27.75" customHeight="1">
      <c r="A671" s="14">
        <v>663</v>
      </c>
      <c r="B671" s="14" t="s">
        <v>274</v>
      </c>
      <c r="C671" s="14" t="s">
        <v>500</v>
      </c>
      <c r="D671" s="14">
        <v>240</v>
      </c>
      <c r="E671" s="15" t="s">
        <v>15</v>
      </c>
      <c r="F671" s="34">
        <f>F672+F673</f>
        <v>111.30000000000001</v>
      </c>
      <c r="G671" s="34">
        <f>G672+G673</f>
        <v>111.30000000000001</v>
      </c>
      <c r="H671" s="2">
        <f t="shared" si="21"/>
        <v>100</v>
      </c>
    </row>
    <row r="672" spans="1:8" ht="25.5">
      <c r="A672" s="14">
        <v>664</v>
      </c>
      <c r="B672" s="14"/>
      <c r="C672" s="14"/>
      <c r="D672" s="14">
        <v>242</v>
      </c>
      <c r="E672" s="15" t="s">
        <v>16</v>
      </c>
      <c r="F672" s="34">
        <v>54.7</v>
      </c>
      <c r="G672" s="34">
        <v>54.7</v>
      </c>
      <c r="H672" s="2">
        <f t="shared" si="21"/>
        <v>100</v>
      </c>
    </row>
    <row r="673" spans="1:8" ht="12.75">
      <c r="A673" s="14">
        <v>665</v>
      </c>
      <c r="B673" s="14"/>
      <c r="C673" s="14"/>
      <c r="D673" s="14">
        <v>244</v>
      </c>
      <c r="E673" s="15" t="s">
        <v>371</v>
      </c>
      <c r="F673" s="34">
        <v>56.6</v>
      </c>
      <c r="G673" s="34">
        <v>56.6</v>
      </c>
      <c r="H673" s="2">
        <f t="shared" si="21"/>
        <v>100</v>
      </c>
    </row>
    <row r="674" spans="1:8" ht="25.5">
      <c r="A674" s="14">
        <v>666</v>
      </c>
      <c r="B674" s="14" t="s">
        <v>274</v>
      </c>
      <c r="C674" s="14" t="s">
        <v>502</v>
      </c>
      <c r="D674" s="14"/>
      <c r="E674" s="15" t="s">
        <v>503</v>
      </c>
      <c r="F674" s="34">
        <f>F675</f>
        <v>742.8</v>
      </c>
      <c r="G674" s="34">
        <f>G675</f>
        <v>742.8</v>
      </c>
      <c r="H674" s="2">
        <f aca="true" t="shared" si="24" ref="H674:H697">G674/F674*100</f>
        <v>100</v>
      </c>
    </row>
    <row r="675" spans="1:8" ht="52.5" customHeight="1">
      <c r="A675" s="14">
        <v>667</v>
      </c>
      <c r="B675" s="14" t="s">
        <v>274</v>
      </c>
      <c r="C675" s="14" t="s">
        <v>502</v>
      </c>
      <c r="D675" s="14">
        <v>611</v>
      </c>
      <c r="E675" s="15" t="s">
        <v>504</v>
      </c>
      <c r="F675" s="34">
        <v>742.8</v>
      </c>
      <c r="G675" s="34">
        <v>742.8</v>
      </c>
      <c r="H675" s="2">
        <f t="shared" si="24"/>
        <v>100</v>
      </c>
    </row>
    <row r="676" spans="1:8" ht="25.5">
      <c r="A676" s="14">
        <v>668</v>
      </c>
      <c r="B676" s="14" t="s">
        <v>274</v>
      </c>
      <c r="C676" s="14" t="s">
        <v>505</v>
      </c>
      <c r="D676" s="14"/>
      <c r="E676" s="15" t="s">
        <v>506</v>
      </c>
      <c r="F676" s="34">
        <f>F677</f>
        <v>78.5</v>
      </c>
      <c r="G676" s="34">
        <f>G677</f>
        <v>78.5</v>
      </c>
      <c r="H676" s="2">
        <f t="shared" si="24"/>
        <v>100</v>
      </c>
    </row>
    <row r="677" spans="1:8" ht="12.75">
      <c r="A677" s="14">
        <v>669</v>
      </c>
      <c r="B677" s="14" t="s">
        <v>274</v>
      </c>
      <c r="C677" s="14" t="s">
        <v>505</v>
      </c>
      <c r="D677" s="14">
        <v>612</v>
      </c>
      <c r="E677" s="15" t="s">
        <v>247</v>
      </c>
      <c r="F677" s="34">
        <v>78.5</v>
      </c>
      <c r="G677" s="34">
        <v>78.5</v>
      </c>
      <c r="H677" s="2">
        <f t="shared" si="24"/>
        <v>100</v>
      </c>
    </row>
    <row r="678" spans="1:8" ht="25.5">
      <c r="A678" s="7">
        <v>670</v>
      </c>
      <c r="B678" s="7" t="s">
        <v>68</v>
      </c>
      <c r="C678" s="7"/>
      <c r="D678" s="7"/>
      <c r="E678" s="7" t="s">
        <v>69</v>
      </c>
      <c r="F678" s="12">
        <f aca="true" t="shared" si="25" ref="F678:G682">F679</f>
        <v>0.1</v>
      </c>
      <c r="G678" s="12">
        <f t="shared" si="25"/>
        <v>0.1</v>
      </c>
      <c r="H678" s="4">
        <f t="shared" si="24"/>
        <v>100</v>
      </c>
    </row>
    <row r="679" spans="1:8" ht="25.5">
      <c r="A679" s="7">
        <v>671</v>
      </c>
      <c r="B679" s="7" t="s">
        <v>70</v>
      </c>
      <c r="C679" s="7"/>
      <c r="D679" s="7"/>
      <c r="E679" s="13" t="s">
        <v>276</v>
      </c>
      <c r="F679" s="12">
        <f t="shared" si="25"/>
        <v>0.1</v>
      </c>
      <c r="G679" s="12">
        <f t="shared" si="25"/>
        <v>0.1</v>
      </c>
      <c r="H679" s="4">
        <f t="shared" si="24"/>
        <v>100</v>
      </c>
    </row>
    <row r="680" spans="1:8" ht="25.5" customHeight="1">
      <c r="A680" s="14">
        <v>672</v>
      </c>
      <c r="B680" s="14" t="s">
        <v>70</v>
      </c>
      <c r="C680" s="14" t="s">
        <v>159</v>
      </c>
      <c r="D680" s="7"/>
      <c r="E680" s="15" t="s">
        <v>398</v>
      </c>
      <c r="F680" s="16">
        <f t="shared" si="25"/>
        <v>0.1</v>
      </c>
      <c r="G680" s="16">
        <f t="shared" si="25"/>
        <v>0.1</v>
      </c>
      <c r="H680" s="2">
        <f t="shared" si="24"/>
        <v>100</v>
      </c>
    </row>
    <row r="681" spans="1:8" ht="17.25" customHeight="1">
      <c r="A681" s="7">
        <v>673</v>
      </c>
      <c r="B681" s="7" t="s">
        <v>70</v>
      </c>
      <c r="C681" s="7" t="s">
        <v>277</v>
      </c>
      <c r="D681" s="7"/>
      <c r="E681" s="13" t="s">
        <v>356</v>
      </c>
      <c r="F681" s="12">
        <f t="shared" si="25"/>
        <v>0.1</v>
      </c>
      <c r="G681" s="12">
        <f t="shared" si="25"/>
        <v>0.1</v>
      </c>
      <c r="H681" s="4">
        <f t="shared" si="24"/>
        <v>100</v>
      </c>
    </row>
    <row r="682" spans="1:8" ht="51">
      <c r="A682" s="14">
        <v>674</v>
      </c>
      <c r="B682" s="14" t="s">
        <v>70</v>
      </c>
      <c r="C682" s="14" t="s">
        <v>278</v>
      </c>
      <c r="D682" s="14"/>
      <c r="E682" s="44" t="s">
        <v>12</v>
      </c>
      <c r="F682" s="16">
        <f t="shared" si="25"/>
        <v>0.1</v>
      </c>
      <c r="G682" s="16">
        <f t="shared" si="25"/>
        <v>0.1</v>
      </c>
      <c r="H682" s="2">
        <f t="shared" si="24"/>
        <v>100</v>
      </c>
    </row>
    <row r="683" spans="1:8" ht="12.75">
      <c r="A683" s="14">
        <v>675</v>
      </c>
      <c r="B683" s="14" t="s">
        <v>70</v>
      </c>
      <c r="C683" s="14" t="s">
        <v>278</v>
      </c>
      <c r="D683" s="14">
        <v>730</v>
      </c>
      <c r="E683" s="15" t="s">
        <v>86</v>
      </c>
      <c r="F683" s="16">
        <v>0.1</v>
      </c>
      <c r="G683" s="16">
        <v>0.1</v>
      </c>
      <c r="H683" s="2">
        <f t="shared" si="24"/>
        <v>100</v>
      </c>
    </row>
    <row r="684" spans="1:8" ht="38.25">
      <c r="A684" s="7">
        <v>676</v>
      </c>
      <c r="B684" s="7" t="s">
        <v>71</v>
      </c>
      <c r="C684" s="7"/>
      <c r="D684" s="7"/>
      <c r="E684" s="7" t="s">
        <v>357</v>
      </c>
      <c r="F684" s="12">
        <f>F685+F692</f>
        <v>164435.9</v>
      </c>
      <c r="G684" s="12">
        <f>G685+G692</f>
        <v>163160.9</v>
      </c>
      <c r="H684" s="4">
        <f t="shared" si="24"/>
        <v>99.22462187393386</v>
      </c>
    </row>
    <row r="685" spans="1:8" ht="38.25">
      <c r="A685" s="7">
        <v>677</v>
      </c>
      <c r="B685" s="7" t="s">
        <v>72</v>
      </c>
      <c r="C685" s="7"/>
      <c r="D685" s="7"/>
      <c r="E685" s="13" t="s">
        <v>73</v>
      </c>
      <c r="F685" s="12">
        <f>F686</f>
        <v>40415</v>
      </c>
      <c r="G685" s="12">
        <f>G686</f>
        <v>40415</v>
      </c>
      <c r="H685" s="4">
        <f t="shared" si="24"/>
        <v>100</v>
      </c>
    </row>
    <row r="686" spans="1:8" ht="27" customHeight="1">
      <c r="A686" s="14">
        <v>678</v>
      </c>
      <c r="B686" s="14" t="s">
        <v>358</v>
      </c>
      <c r="C686" s="14" t="s">
        <v>159</v>
      </c>
      <c r="D686" s="7"/>
      <c r="E686" s="15" t="s">
        <v>398</v>
      </c>
      <c r="F686" s="16">
        <f>F687</f>
        <v>40415</v>
      </c>
      <c r="G686" s="16">
        <f>G687</f>
        <v>40415</v>
      </c>
      <c r="H686" s="2">
        <f t="shared" si="24"/>
        <v>100</v>
      </c>
    </row>
    <row r="687" spans="1:8" ht="25.5">
      <c r="A687" s="7">
        <v>679</v>
      </c>
      <c r="B687" s="7" t="s">
        <v>72</v>
      </c>
      <c r="C687" s="7" t="s">
        <v>279</v>
      </c>
      <c r="D687" s="7"/>
      <c r="E687" s="13" t="s">
        <v>359</v>
      </c>
      <c r="F687" s="12">
        <f>F688+F690</f>
        <v>40415</v>
      </c>
      <c r="G687" s="12">
        <f>G688+G690</f>
        <v>40415</v>
      </c>
      <c r="H687" s="4">
        <f t="shared" si="24"/>
        <v>100</v>
      </c>
    </row>
    <row r="688" spans="1:8" ht="25.5">
      <c r="A688" s="14">
        <v>680</v>
      </c>
      <c r="B688" s="14" t="s">
        <v>72</v>
      </c>
      <c r="C688" s="14" t="s">
        <v>280</v>
      </c>
      <c r="D688" s="14"/>
      <c r="E688" s="15" t="s">
        <v>13</v>
      </c>
      <c r="F688" s="16">
        <f>F689</f>
        <v>29348</v>
      </c>
      <c r="G688" s="16">
        <f>G689</f>
        <v>29348</v>
      </c>
      <c r="H688" s="2">
        <f t="shared" si="24"/>
        <v>100</v>
      </c>
    </row>
    <row r="689" spans="1:8" ht="16.5" customHeight="1">
      <c r="A689" s="14">
        <v>681</v>
      </c>
      <c r="B689" s="14" t="s">
        <v>72</v>
      </c>
      <c r="C689" s="14" t="s">
        <v>280</v>
      </c>
      <c r="D689" s="14">
        <v>511</v>
      </c>
      <c r="E689" s="15" t="s">
        <v>360</v>
      </c>
      <c r="F689" s="16">
        <v>29348</v>
      </c>
      <c r="G689" s="16">
        <v>29348</v>
      </c>
      <c r="H689" s="2">
        <f t="shared" si="24"/>
        <v>100</v>
      </c>
    </row>
    <row r="690" spans="1:8" ht="54.75" customHeight="1">
      <c r="A690" s="14">
        <v>682</v>
      </c>
      <c r="B690" s="14" t="s">
        <v>72</v>
      </c>
      <c r="C690" s="14" t="s">
        <v>281</v>
      </c>
      <c r="D690" s="14"/>
      <c r="E690" s="57" t="s">
        <v>507</v>
      </c>
      <c r="F690" s="16">
        <f>F691</f>
        <v>11067</v>
      </c>
      <c r="G690" s="16">
        <f>G691</f>
        <v>11067</v>
      </c>
      <c r="H690" s="2">
        <f t="shared" si="24"/>
        <v>100</v>
      </c>
    </row>
    <row r="691" spans="1:8" ht="17.25" customHeight="1">
      <c r="A691" s="14">
        <v>683</v>
      </c>
      <c r="B691" s="14" t="s">
        <v>72</v>
      </c>
      <c r="C691" s="14" t="s">
        <v>281</v>
      </c>
      <c r="D691" s="14">
        <v>511</v>
      </c>
      <c r="E691" s="15" t="s">
        <v>360</v>
      </c>
      <c r="F691" s="16">
        <v>11067</v>
      </c>
      <c r="G691" s="16">
        <v>11067</v>
      </c>
      <c r="H691" s="2">
        <f t="shared" si="24"/>
        <v>100</v>
      </c>
    </row>
    <row r="692" spans="1:8" ht="15.75" customHeight="1">
      <c r="A692" s="7">
        <v>684</v>
      </c>
      <c r="B692" s="7" t="s">
        <v>74</v>
      </c>
      <c r="C692" s="7"/>
      <c r="D692" s="7"/>
      <c r="E692" s="13" t="s">
        <v>75</v>
      </c>
      <c r="F692" s="12">
        <f aca="true" t="shared" si="26" ref="F692:G695">F693</f>
        <v>124020.9</v>
      </c>
      <c r="G692" s="12">
        <f t="shared" si="26"/>
        <v>122745.9</v>
      </c>
      <c r="H692" s="4">
        <f t="shared" si="24"/>
        <v>98.97194747014414</v>
      </c>
    </row>
    <row r="693" spans="1:8" ht="27" customHeight="1">
      <c r="A693" s="14">
        <v>685</v>
      </c>
      <c r="B693" s="14" t="s">
        <v>361</v>
      </c>
      <c r="C693" s="14" t="s">
        <v>159</v>
      </c>
      <c r="D693" s="7"/>
      <c r="E693" s="15" t="s">
        <v>398</v>
      </c>
      <c r="F693" s="16">
        <f t="shared" si="26"/>
        <v>124020.9</v>
      </c>
      <c r="G693" s="16">
        <f t="shared" si="26"/>
        <v>122745.9</v>
      </c>
      <c r="H693" s="2">
        <f t="shared" si="24"/>
        <v>98.97194747014414</v>
      </c>
    </row>
    <row r="694" spans="1:8" ht="25.5">
      <c r="A694" s="7">
        <v>686</v>
      </c>
      <c r="B694" s="7" t="s">
        <v>361</v>
      </c>
      <c r="C694" s="7" t="s">
        <v>279</v>
      </c>
      <c r="D694" s="7"/>
      <c r="E694" s="13" t="s">
        <v>359</v>
      </c>
      <c r="F694" s="12">
        <f t="shared" si="26"/>
        <v>124020.9</v>
      </c>
      <c r="G694" s="12">
        <f t="shared" si="26"/>
        <v>122745.9</v>
      </c>
      <c r="H694" s="4">
        <f t="shared" si="24"/>
        <v>98.97194747014414</v>
      </c>
    </row>
    <row r="695" spans="1:8" ht="25.5">
      <c r="A695" s="14">
        <v>687</v>
      </c>
      <c r="B695" s="14" t="s">
        <v>74</v>
      </c>
      <c r="C695" s="14" t="s">
        <v>282</v>
      </c>
      <c r="D695" s="14"/>
      <c r="E695" s="15" t="s">
        <v>59</v>
      </c>
      <c r="F695" s="16">
        <f t="shared" si="26"/>
        <v>124020.9</v>
      </c>
      <c r="G695" s="16">
        <f t="shared" si="26"/>
        <v>122745.9</v>
      </c>
      <c r="H695" s="2">
        <f t="shared" si="24"/>
        <v>98.97194747014414</v>
      </c>
    </row>
    <row r="696" spans="1:8" ht="12.75">
      <c r="A696" s="14">
        <v>688</v>
      </c>
      <c r="B696" s="14" t="s">
        <v>74</v>
      </c>
      <c r="C696" s="14" t="s">
        <v>282</v>
      </c>
      <c r="D696" s="14">
        <v>540</v>
      </c>
      <c r="E696" s="15" t="s">
        <v>109</v>
      </c>
      <c r="F696" s="45">
        <v>124020.9</v>
      </c>
      <c r="G696" s="45">
        <v>122745.9</v>
      </c>
      <c r="H696" s="2">
        <f t="shared" si="24"/>
        <v>98.97194747014414</v>
      </c>
    </row>
    <row r="697" spans="1:8" ht="12.75">
      <c r="A697" s="7">
        <v>689</v>
      </c>
      <c r="B697" s="7"/>
      <c r="C697" s="7"/>
      <c r="D697" s="7"/>
      <c r="E697" s="13" t="s">
        <v>76</v>
      </c>
      <c r="F697" s="59">
        <f>F9+F159+F164+F184+F234+F277+F288+F513+F553+F619+F667+F678+F684</f>
        <v>936816.7000000001</v>
      </c>
      <c r="G697" s="59">
        <f>G9+G159+G164+G184+G234+G277+G288+G513+G553+G619+G667+G678+G684</f>
        <v>850033.8</v>
      </c>
      <c r="H697" s="4">
        <f t="shared" si="24"/>
        <v>90.7364055316264</v>
      </c>
    </row>
    <row r="698" spans="7:8" ht="12.75">
      <c r="G698" s="62"/>
      <c r="H698" s="62"/>
    </row>
  </sheetData>
  <sheetProtection/>
  <mergeCells count="9">
    <mergeCell ref="A1:H2"/>
    <mergeCell ref="A6:A7"/>
    <mergeCell ref="F6:F7"/>
    <mergeCell ref="E6:E7"/>
    <mergeCell ref="G6:H6"/>
    <mergeCell ref="B6:B7"/>
    <mergeCell ref="C6:C7"/>
    <mergeCell ref="D6:D7"/>
    <mergeCell ref="A4:H4"/>
  </mergeCells>
  <printOptions/>
  <pageMargins left="0.7874015748031497" right="0.1968503937007874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2019-03-22T06:50:14Z</cp:lastPrinted>
  <dcterms:created xsi:type="dcterms:W3CDTF">1996-10-08T23:32:33Z</dcterms:created>
  <dcterms:modified xsi:type="dcterms:W3CDTF">2019-06-04T07:15:23Z</dcterms:modified>
  <cp:category/>
  <cp:version/>
  <cp:contentType/>
  <cp:contentStatus/>
</cp:coreProperties>
</file>