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'Лист1'!$A$1:$U$112</definedName>
  </definedNames>
  <calcPr fullCalcOnLoad="1"/>
</workbook>
</file>

<file path=xl/sharedStrings.xml><?xml version="1.0" encoding="utf-8"?>
<sst xmlns="http://schemas.openxmlformats.org/spreadsheetml/2006/main" count="510" uniqueCount="312">
  <si>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</si>
  <si>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</si>
  <si>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</si>
  <si>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</si>
  <si>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</si>
  <si>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</si>
  <si>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</si>
  <si>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</si>
  <si>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</si>
  <si>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</si>
  <si>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</si>
  <si>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</si>
  <si>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</si>
  <si>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</si>
  <si>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</si>
  <si>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</si>
  <si>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</si>
  <si>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</si>
  <si>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</si>
  <si>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</si>
  <si>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</si>
  <si>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</si>
  <si>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</si>
  <si>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</si>
  <si>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</si>
  <si>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</si>
  <si>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</si>
  <si>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</si>
  <si>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</si>
  <si>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</si>
  <si>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</si>
  <si>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</si>
  <si>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</si>
  <si>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</si>
  <si>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</si>
  <si>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</si>
  <si>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</si>
  <si>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</si>
  <si>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</si>
  <si>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</si>
  <si>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</si>
  <si>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</si>
  <si>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</si>
  <si>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</si>
  <si>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</si>
  <si>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</si>
  <si>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</si>
  <si>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</si>
  <si>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</si>
  <si>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</si>
  <si>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</si>
  <si>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</si>
  <si>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</si>
  <si>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</si>
  <si>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</si>
  <si>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</si>
  <si>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</si>
  <si>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</si>
  <si>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</si>
  <si>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</si>
  <si>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</si>
  <si>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</si>
  <si>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</si>
  <si>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</si>
  <si>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</si>
  <si>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</si>
  <si>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</si>
  <si>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</si>
  <si>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</si>
  <si>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</si>
  <si>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</si>
  <si>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</si>
  <si>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</si>
  <si>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</si>
  <si>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</si>
  <si>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</si>
  <si>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</si>
  <si>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</si>
  <si>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</si>
  <si>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</si>
  <si>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</si>
  <si>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</si>
  <si>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</si>
  <si>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</si>
  <si>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</si>
  <si>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</si>
  <si>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</si>
  <si>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</si>
  <si>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</si>
  <si>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</si>
  <si>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</si>
  <si>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</si>
  <si>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</si>
  <si>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</si>
  <si>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</si>
  <si>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</si>
  <si>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</si>
  <si>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</si>
  <si>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</si>
  <si>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</si>
  <si>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</si>
  <si>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</si>
  <si>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</si>
  <si>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</si>
  <si>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</si>
  <si>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</si>
  <si>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</si>
  <si>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</si>
  <si>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</si>
  <si>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</si>
  <si>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</si>
  <si>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</si>
  <si>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</si>
  <si>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</si>
  <si>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</si>
  <si>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</si>
  <si>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</si>
  <si>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</si>
  <si>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</si>
  <si>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</si>
  <si>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</si>
  <si>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</si>
  <si>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</si>
  <si>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</si>
  <si>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</si>
  <si>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</si>
  <si>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</si>
  <si>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</si>
  <si>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</si>
  <si>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</si>
  <si>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</si>
  <si>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</si>
  <si>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</si>
  <si>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</si>
  <si>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</si>
  <si>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</si>
  <si>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</si>
  <si>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</si>
  <si>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</si>
  <si>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</si>
  <si>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</si>
  <si>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</si>
  <si>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</si>
  <si>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</si>
  <si>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</si>
  <si>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</si>
  <si>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</si>
  <si>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</si>
  <si>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</si>
  <si>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</si>
  <si>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</si>
  <si>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</si>
  <si>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</si>
  <si>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</si>
  <si>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</si>
  <si>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</si>
  <si>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</si>
  <si>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</si>
  <si>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</si>
  <si>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</si>
  <si>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</si>
  <si>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</si>
  <si>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</si>
  <si>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</si>
  <si>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</si>
  <si>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</si>
  <si>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</si>
  <si>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</si>
  <si>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</si>
  <si>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</si>
  <si>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</si>
  <si>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</si>
  <si>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</si>
  <si>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</si>
  <si>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</si>
  <si>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</si>
  <si>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</si>
  <si>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</si>
  <si>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</si>
  <si>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</si>
  <si>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</si>
  <si>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</si>
  <si>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</si>
  <si>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</si>
  <si>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</si>
  <si>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</si>
  <si>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</si>
  <si>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</si>
  <si>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</si>
  <si>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</si>
  <si>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</si>
  <si>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</si>
  <si>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</si>
  <si>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</si>
  <si>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</si>
  <si>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</si>
  <si>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</si>
  <si>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</si>
  <si>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</si>
  <si>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</si>
  <si>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</si>
  <si>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</si>
  <si>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</si>
  <si>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</si>
  <si>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</si>
  <si>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</si>
  <si>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</si>
  <si>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</si>
  <si>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</si>
  <si>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</si>
  <si>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</si>
  <si>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</si>
  <si>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</si>
  <si>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</si>
  <si>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</si>
  <si>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</si>
  <si>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</si>
  <si>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</si>
  <si>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</si>
  <si>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</si>
  <si>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</si>
  <si>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</si>
  <si>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</si>
  <si>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</si>
  <si>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</si>
  <si>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000 2 02 10000 00 0000 151</t>
  </si>
  <si>
    <t>000 2 02 15001 05 0000 151</t>
  </si>
  <si>
    <t>000 2 02 20000 00 0000 151</t>
  </si>
  <si>
    <t>000 2 02 29999 05 0000 151</t>
  </si>
  <si>
    <t>000 2 02 30000 00 0000 151</t>
  </si>
  <si>
    <t>СУБВЕНЦИИ БЮДЖЕТАМ БЮДЖЕТНОЙ СИСТЕМЫ РОССИЙСКОЙ ФЕДЕРАЦИИ</t>
  </si>
  <si>
    <t>000 2 02 35250 05 0000 151</t>
  </si>
  <si>
    <t>000 2 02 35118 05 0000 151</t>
  </si>
  <si>
    <t>000 2 02 30024 05 0000 151</t>
  </si>
  <si>
    <t>000 2 02 39999 05 0000 151</t>
  </si>
  <si>
    <t>000 2 02 40000 00 0000 151</t>
  </si>
  <si>
    <t>000 2 02 40014 05 0000 151</t>
  </si>
  <si>
    <t>41</t>
  </si>
  <si>
    <t>000 2 02 30022 05 0000 151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</si>
  <si>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</si>
  <si>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</si>
  <si>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</si>
  <si>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000 2 07 00000 00 0000 180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</si>
  <si>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</si>
  <si>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</si>
  <si>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</si>
  <si>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</si>
  <si>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</si>
  <si>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Субсидии на осуществление в пределах полномочий муниципальных районов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</si>
  <si>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 бюджетам поселений дотаций на выравнивание бюджетной обеспеченности поселений</t>
  </si>
  <si>
    <t>на 2018 год</t>
  </si>
  <si>
    <t>на 2019 год</t>
  </si>
  <si>
    <t>на 2020 год</t>
  </si>
  <si>
    <t>Свод доходов муниципального бюджета на 2018 год и плановый период 2019 и 2020 годов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</si>
  <si>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</si>
  <si>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</si>
  <si>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</si>
  <si>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</si>
  <si>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                                                                                                                                                                                                                                                             № 100  от 25   декабря 2017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годов» 
</t>
  </si>
  <si>
    <t>000 2 02  20051 00 0000 151</t>
  </si>
  <si>
    <t>Субсидии бюджетам муниципальных районов на реализацию федеральных целевых программ&lt;1&gt;</t>
  </si>
  <si>
    <t>&lt;2&gt;</t>
  </si>
  <si>
    <t>Субсидии на капитальный ремонт Пелевинского гидроузла на р.Бобровка в д.Пелевина Байкаловского района Свердловскй области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</si>
  <si>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</si>
  <si>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</si>
  <si>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</si>
  <si>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</si>
  <si>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</si>
  <si>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</si>
  <si>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</si>
  <si>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</si>
  <si>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</si>
  <si>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</si>
  <si>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&lt;3&gt;</t>
  </si>
  <si>
    <t>&lt;6&gt;</t>
  </si>
  <si>
    <t>Субсидии на строительство системы водоснабжения с.Байкалово</t>
  </si>
  <si>
    <t>Субсидии на организацию мероприятий по охране окружающей среды и природопользованию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</si>
  <si>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</si>
  <si>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000 2 02 35462 05 0000 151</t>
  </si>
  <si>
    <t>47</t>
  </si>
  <si>
    <t>48</t>
  </si>
  <si>
    <t>49</t>
  </si>
  <si>
    <t>50</t>
  </si>
  <si>
    <t>53</t>
  </si>
  <si>
    <t>56</t>
  </si>
  <si>
    <t>57</t>
  </si>
  <si>
    <t>Субсидии на строительство и реконструкцию автомобильных дорог общего пользования местного значения</t>
  </si>
  <si>
    <t>000 2 02 25567 05 0000 151</t>
  </si>
  <si>
    <t>Субсидии бюджетам муниципальных районов на реализацию мероприятий по устойчивому развитию сельских территорий&lt;3&gt;</t>
  </si>
  <si>
    <t>Прочие субсидии бюджетам муниципальных районов &lt;4&gt;</t>
  </si>
  <si>
    <t>Субвенции бюджетам муниципальных районов на выполнение передаваемых полномочий субъектов Российской Федерации &lt;5&gt;</t>
  </si>
  <si>
    <t>Прочие субвенции бюджетам муниципальных районов 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</si>
  <si>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&lt;7&gt;</t>
  </si>
  <si>
    <t>&lt;4&gt;</t>
  </si>
  <si>
    <t xml:space="preserve"> &lt;5&gt;</t>
  </si>
  <si>
    <t>&lt;7&gt;</t>
  </si>
  <si>
    <t>Субсидии на улучшение жилищных условий граждан, проживающих в сельской местности, а том числе молодых семей и молодых специалистов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</si>
  <si>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</si>
  <si>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000 2 02 49999 05 0000151</t>
  </si>
  <si>
    <t xml:space="preserve">Прочие межбюджетные трансферты, передаваемые бюджетам муниципальных районов&lt;8&gt; </t>
  </si>
  <si>
    <t>Иные межбюджетные трансферты на обеспечение оплаты труда работников муниципальных учреждений в размере не ниже минимального размера оплаты труда в 2018 году</t>
  </si>
  <si>
    <t>&lt;8&gt;</t>
  </si>
  <si>
    <t>51</t>
  </si>
  <si>
    <t>52</t>
  </si>
  <si>
    <t>58</t>
  </si>
  <si>
    <t>59</t>
  </si>
  <si>
    <t>Субсидии на улучшение жилищных условий граждан, проживающих в сельской местности, а том числе молодых семей и молодых специалистов, на условиях софинансирования из федерального бюджета</t>
  </si>
  <si>
    <t xml:space="preserve">Субсидии на грантовую поддержку местных инициатив граждан, проживающих в сельской местности </t>
  </si>
  <si>
    <t>Субсидии на грантовую поддержку местных инициатив граждан, проживающих в сельской местности, на условиях софинансирования из федерального бюджета</t>
  </si>
  <si>
    <t>54</t>
  </si>
  <si>
    <t>55</t>
  </si>
  <si>
    <t>Субсидии на проведение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</si>
</sst>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2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 shrinkToFi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7" fontId="9" fillId="0" borderId="11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/>
    </xf>
    <xf numFmtId="177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7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10" fillId="0" borderId="10" xfId="0" applyFont="1" applyBorder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2"/>
  <sheetViews>
    <sheetView tabSelected="1" view="pageBreakPreview" zoomScaleNormal="115" zoomScaleSheetLayoutView="100" workbookViewId="0" topLeftCell="A2">
      <selection activeCell="S68" sqref="S68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106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85" t="s">
        <v>258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s="15" customFormat="1" ht="33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s="15" customFormat="1" ht="51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90" t="s">
        <v>253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86" t="s">
        <v>255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86" t="s">
        <v>17</v>
      </c>
      <c r="R9" s="93" t="s">
        <v>120</v>
      </c>
      <c r="S9" s="82" t="s">
        <v>20</v>
      </c>
      <c r="T9" s="83"/>
      <c r="U9" s="84"/>
    </row>
    <row r="10" spans="1:21" ht="18" customHeight="1" hidden="1">
      <c r="A10" s="87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87"/>
      <c r="R10" s="94"/>
      <c r="S10" s="31"/>
      <c r="T10" s="32"/>
      <c r="U10" s="32"/>
    </row>
    <row r="11" spans="1:21" ht="24" customHeight="1">
      <c r="A11" s="88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88"/>
      <c r="R11" s="95"/>
      <c r="S11" s="33" t="s">
        <v>250</v>
      </c>
      <c r="T11" s="34" t="s">
        <v>251</v>
      </c>
      <c r="U11" s="34" t="s">
        <v>252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7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135</v>
      </c>
      <c r="S13" s="40">
        <f>SUM(S14,S18,S22,S24,S30,S32,S35,S38,S16)</f>
        <v>176941.00000000003</v>
      </c>
      <c r="T13" s="41">
        <f>SUM(T14+T16+T18+T22+T24+T30+T32+T35+T38)</f>
        <v>182414.5</v>
      </c>
      <c r="U13" s="41">
        <f>SUM(U14+U17+U18+U22+U24+U30+U32+U35+U38)</f>
        <v>191959.49999999997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145985</v>
      </c>
      <c r="T14" s="45">
        <f>SUM(T15)</f>
        <v>151029</v>
      </c>
      <c r="U14" s="45">
        <f>SUM(U15)</f>
        <v>160147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46" t="s">
        <v>124</v>
      </c>
      <c r="R15" s="43" t="s">
        <v>72</v>
      </c>
      <c r="S15" s="44">
        <v>145985</v>
      </c>
      <c r="T15" s="45">
        <v>151029</v>
      </c>
      <c r="U15" s="45">
        <v>160147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173</v>
      </c>
      <c r="R16" s="43" t="s">
        <v>156</v>
      </c>
      <c r="S16" s="44">
        <f>SUM(S17)</f>
        <v>2650</v>
      </c>
      <c r="T16" s="45">
        <f>SUM(T17)</f>
        <v>2989</v>
      </c>
      <c r="U16" s="45">
        <f>SUM(U17)</f>
        <v>3168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155</v>
      </c>
      <c r="R17" s="43" t="s">
        <v>157</v>
      </c>
      <c r="S17" s="44">
        <v>2650</v>
      </c>
      <c r="T17" s="45">
        <v>2989</v>
      </c>
      <c r="U17" s="45">
        <v>3168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125</v>
      </c>
      <c r="R18" s="43" t="s">
        <v>9</v>
      </c>
      <c r="S18" s="44">
        <f>SUM(S19:S21)</f>
        <v>6689.1</v>
      </c>
      <c r="T18" s="45">
        <f>SUM(T19:T21)</f>
        <v>6753.6</v>
      </c>
      <c r="U18" s="45">
        <f>SUM(U19:U21)</f>
        <v>6821.2</v>
      </c>
    </row>
    <row r="19" spans="1:21" ht="24" customHeight="1">
      <c r="A19" s="37" t="s">
        <v>182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174</v>
      </c>
      <c r="R19" s="43" t="s">
        <v>175</v>
      </c>
      <c r="S19" s="44">
        <v>1030</v>
      </c>
      <c r="T19" s="45">
        <v>1091</v>
      </c>
      <c r="U19" s="45">
        <v>1153</v>
      </c>
    </row>
    <row r="20" spans="1:21" ht="13.5" customHeight="1">
      <c r="A20" s="37" t="s">
        <v>183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126</v>
      </c>
      <c r="R20" s="43" t="s">
        <v>121</v>
      </c>
      <c r="S20" s="44">
        <v>5300</v>
      </c>
      <c r="T20" s="45">
        <v>5300</v>
      </c>
      <c r="U20" s="45">
        <v>5300</v>
      </c>
    </row>
    <row r="21" spans="1:21" ht="12.75">
      <c r="A21" s="37" t="s">
        <v>184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127</v>
      </c>
      <c r="R21" s="43" t="s">
        <v>14</v>
      </c>
      <c r="S21" s="44">
        <v>359.1</v>
      </c>
      <c r="T21" s="45">
        <v>362.6</v>
      </c>
      <c r="U21" s="45">
        <v>368.2</v>
      </c>
    </row>
    <row r="22" spans="1:21" ht="12.75">
      <c r="A22" s="37" t="s">
        <v>185</v>
      </c>
      <c r="B22" s="37" t="s">
        <v>55</v>
      </c>
      <c r="C22" s="37" t="s">
        <v>56</v>
      </c>
      <c r="D22" s="37" t="s">
        <v>77</v>
      </c>
      <c r="E22" s="37" t="s">
        <v>107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107</v>
      </c>
      <c r="S22" s="44">
        <f>SUM(S23:S23)</f>
        <v>950</v>
      </c>
      <c r="T22" s="45">
        <f>SUM(T23)</f>
        <v>968</v>
      </c>
      <c r="U22" s="45">
        <f>SUM(U23)</f>
        <v>995</v>
      </c>
    </row>
    <row r="23" spans="1:21" ht="36" customHeight="1">
      <c r="A23" s="37" t="s">
        <v>186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128</v>
      </c>
      <c r="R23" s="43" t="s">
        <v>151</v>
      </c>
      <c r="S23" s="44">
        <v>950</v>
      </c>
      <c r="T23" s="45">
        <v>968</v>
      </c>
      <c r="U23" s="45">
        <v>995</v>
      </c>
    </row>
    <row r="24" spans="1:21" ht="24">
      <c r="A24" s="37" t="s">
        <v>187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1917.1999999999998</v>
      </c>
      <c r="T24" s="45">
        <f>SUM(T25:T29)</f>
        <v>1998.2</v>
      </c>
      <c r="U24" s="45">
        <f>SUM(U25:U29)</f>
        <v>2087.3</v>
      </c>
    </row>
    <row r="25" spans="1:21" ht="58.5" customHeight="1">
      <c r="A25" s="37" t="s">
        <v>188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240</v>
      </c>
      <c r="R25" s="43" t="s">
        <v>256</v>
      </c>
      <c r="S25" s="44">
        <v>1250</v>
      </c>
      <c r="T25" s="45">
        <v>1300</v>
      </c>
      <c r="U25" s="45">
        <v>1360</v>
      </c>
    </row>
    <row r="26" spans="1:21" ht="47.25" customHeight="1">
      <c r="A26" s="37" t="s">
        <v>189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138</v>
      </c>
      <c r="R26" s="43" t="s">
        <v>141</v>
      </c>
      <c r="S26" s="44">
        <v>5</v>
      </c>
      <c r="T26" s="45">
        <v>5</v>
      </c>
      <c r="U26" s="45">
        <v>5</v>
      </c>
    </row>
    <row r="27" spans="1:21" ht="48" customHeight="1">
      <c r="A27" s="37" t="s">
        <v>190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129</v>
      </c>
      <c r="R27" s="43" t="s">
        <v>142</v>
      </c>
      <c r="S27" s="44">
        <v>285.6</v>
      </c>
      <c r="T27" s="45">
        <v>298.2</v>
      </c>
      <c r="U27" s="45">
        <v>310.4</v>
      </c>
    </row>
    <row r="28" spans="1:21" ht="24.75" customHeight="1">
      <c r="A28" s="37" t="s">
        <v>191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178</v>
      </c>
      <c r="R28" s="43" t="s">
        <v>164</v>
      </c>
      <c r="S28" s="44">
        <v>325.6</v>
      </c>
      <c r="T28" s="45">
        <v>340</v>
      </c>
      <c r="U28" s="45">
        <v>353.9</v>
      </c>
    </row>
    <row r="29" spans="1:21" ht="35.25" customHeight="1">
      <c r="A29" s="37" t="s">
        <v>192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158</v>
      </c>
      <c r="R29" s="43" t="s">
        <v>159</v>
      </c>
      <c r="S29" s="44">
        <v>51</v>
      </c>
      <c r="T29" s="45">
        <v>55</v>
      </c>
      <c r="U29" s="45">
        <v>58</v>
      </c>
    </row>
    <row r="30" spans="1:21" ht="12.75">
      <c r="A30" s="37" t="s">
        <v>193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344</v>
      </c>
      <c r="T30" s="45">
        <f>SUM(T31)</f>
        <v>350.5</v>
      </c>
      <c r="U30" s="45">
        <f>SUM(U31)</f>
        <v>359.3</v>
      </c>
    </row>
    <row r="31" spans="1:21" ht="15.75" customHeight="1">
      <c r="A31" s="37" t="s">
        <v>194</v>
      </c>
      <c r="B31" s="37" t="s">
        <v>102</v>
      </c>
      <c r="C31" s="37" t="s">
        <v>103</v>
      </c>
      <c r="D31" s="37" t="s">
        <v>104</v>
      </c>
      <c r="E31" s="37" t="s">
        <v>105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130</v>
      </c>
      <c r="R31" s="43" t="s">
        <v>105</v>
      </c>
      <c r="S31" s="44">
        <v>344</v>
      </c>
      <c r="T31" s="45">
        <v>350.5</v>
      </c>
      <c r="U31" s="45">
        <v>359.3</v>
      </c>
    </row>
    <row r="32" spans="1:21" ht="24">
      <c r="A32" s="37" t="s">
        <v>195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179</v>
      </c>
      <c r="S32" s="44">
        <f>SUM(S33:S34)</f>
        <v>16849.1</v>
      </c>
      <c r="T32" s="45">
        <f>SUM(T33:T34)</f>
        <v>16711.4</v>
      </c>
      <c r="U32" s="45">
        <f>SUM(U33:U34)</f>
        <v>16739.3</v>
      </c>
    </row>
    <row r="33" spans="1:21" ht="25.5" customHeight="1">
      <c r="A33" s="37" t="s">
        <v>196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147</v>
      </c>
      <c r="R33" s="43" t="s">
        <v>148</v>
      </c>
      <c r="S33" s="44">
        <v>16400</v>
      </c>
      <c r="T33" s="45">
        <v>16238</v>
      </c>
      <c r="U33" s="45">
        <v>16247</v>
      </c>
    </row>
    <row r="34" spans="1:21" ht="24">
      <c r="A34" s="37" t="s">
        <v>197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149</v>
      </c>
      <c r="R34" s="43" t="s">
        <v>150</v>
      </c>
      <c r="S34" s="44">
        <v>449.1</v>
      </c>
      <c r="T34" s="45">
        <v>473.4</v>
      </c>
      <c r="U34" s="45">
        <v>492.3</v>
      </c>
    </row>
    <row r="35" spans="1:21" ht="15" customHeight="1">
      <c r="A35" s="37" t="s">
        <v>198</v>
      </c>
      <c r="B35" s="37" t="s">
        <v>55</v>
      </c>
      <c r="C35" s="37" t="s">
        <v>56</v>
      </c>
      <c r="D35" s="37" t="s">
        <v>110</v>
      </c>
      <c r="E35" s="37" t="s">
        <v>111</v>
      </c>
      <c r="F35" s="42"/>
      <c r="G35" s="37" t="s">
        <v>59</v>
      </c>
      <c r="H35" s="37" t="s">
        <v>60</v>
      </c>
      <c r="I35" s="37" t="s">
        <v>61</v>
      </c>
      <c r="J35" s="37" t="s">
        <v>0</v>
      </c>
      <c r="K35" s="37" t="s">
        <v>55</v>
      </c>
      <c r="L35" s="37" t="s">
        <v>62</v>
      </c>
      <c r="M35" s="37" t="s">
        <v>59</v>
      </c>
      <c r="N35" s="37" t="s">
        <v>1</v>
      </c>
      <c r="O35" s="42"/>
      <c r="P35" s="42"/>
      <c r="Q35" s="37" t="s">
        <v>112</v>
      </c>
      <c r="R35" s="43" t="s">
        <v>111</v>
      </c>
      <c r="S35" s="44">
        <f>SUM(S36:S37)</f>
        <v>105</v>
      </c>
      <c r="T35" s="45">
        <f>SUM(T36:T37)</f>
        <v>105</v>
      </c>
      <c r="U35" s="45">
        <f>SUM(U36:U37)</f>
        <v>115</v>
      </c>
    </row>
    <row r="36" spans="1:21" ht="34.5" customHeight="1">
      <c r="A36" s="37" t="s">
        <v>199</v>
      </c>
      <c r="B36" s="37" t="s">
        <v>55</v>
      </c>
      <c r="C36" s="37" t="s">
        <v>56</v>
      </c>
      <c r="D36" s="37" t="s">
        <v>108</v>
      </c>
      <c r="E36" s="37" t="s">
        <v>91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85</v>
      </c>
      <c r="L36" s="37" t="s">
        <v>86</v>
      </c>
      <c r="M36" s="37" t="s">
        <v>59</v>
      </c>
      <c r="N36" s="37" t="s">
        <v>1</v>
      </c>
      <c r="O36" s="42"/>
      <c r="P36" s="42"/>
      <c r="Q36" s="37" t="s">
        <v>241</v>
      </c>
      <c r="R36" s="47" t="s">
        <v>257</v>
      </c>
      <c r="S36" s="44">
        <v>100</v>
      </c>
      <c r="T36" s="45">
        <v>100</v>
      </c>
      <c r="U36" s="45">
        <v>110</v>
      </c>
    </row>
    <row r="37" spans="1:21" ht="34.5" customHeight="1">
      <c r="A37" s="37" t="s">
        <v>200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143</v>
      </c>
      <c r="R37" s="47" t="s">
        <v>152</v>
      </c>
      <c r="S37" s="44">
        <v>5</v>
      </c>
      <c r="T37" s="45">
        <v>5</v>
      </c>
      <c r="U37" s="45">
        <v>5</v>
      </c>
    </row>
    <row r="38" spans="1:21" ht="12.75">
      <c r="A38" s="37" t="s">
        <v>201</v>
      </c>
      <c r="B38" s="37" t="s">
        <v>55</v>
      </c>
      <c r="C38" s="37" t="s">
        <v>56</v>
      </c>
      <c r="D38" s="37" t="s">
        <v>97</v>
      </c>
      <c r="E38" s="37" t="s">
        <v>98</v>
      </c>
      <c r="F38" s="42"/>
      <c r="G38" s="37" t="s">
        <v>59</v>
      </c>
      <c r="H38" s="37" t="s">
        <v>60</v>
      </c>
      <c r="I38" s="37" t="s">
        <v>61</v>
      </c>
      <c r="J38" s="37" t="s">
        <v>0</v>
      </c>
      <c r="K38" s="37" t="s">
        <v>55</v>
      </c>
      <c r="L38" s="37" t="s">
        <v>62</v>
      </c>
      <c r="M38" s="37" t="s">
        <v>59</v>
      </c>
      <c r="N38" s="37" t="s">
        <v>1</v>
      </c>
      <c r="O38" s="42"/>
      <c r="P38" s="42"/>
      <c r="Q38" s="37" t="s">
        <v>99</v>
      </c>
      <c r="R38" s="43" t="s">
        <v>98</v>
      </c>
      <c r="S38" s="44">
        <f>SUM(S39:S44)</f>
        <v>1451.6</v>
      </c>
      <c r="T38" s="45">
        <f>SUM(T39:T44)</f>
        <v>1509.8000000000002</v>
      </c>
      <c r="U38" s="45">
        <f>SUM(U39:U44)</f>
        <v>1527.4</v>
      </c>
    </row>
    <row r="39" spans="1:21" ht="37.5" customHeight="1">
      <c r="A39" s="37" t="s">
        <v>202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131</v>
      </c>
      <c r="R39" s="43" t="s">
        <v>223</v>
      </c>
      <c r="S39" s="44">
        <v>2</v>
      </c>
      <c r="T39" s="45">
        <v>2</v>
      </c>
      <c r="U39" s="45">
        <v>2</v>
      </c>
    </row>
    <row r="40" spans="1:21" ht="24" customHeight="1">
      <c r="A40" s="37" t="s">
        <v>203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165</v>
      </c>
      <c r="R40" s="43" t="s">
        <v>166</v>
      </c>
      <c r="S40" s="44">
        <v>10</v>
      </c>
      <c r="T40" s="45">
        <v>20</v>
      </c>
      <c r="U40" s="45">
        <v>20</v>
      </c>
    </row>
    <row r="41" spans="1:21" ht="34.5" customHeight="1">
      <c r="A41" s="37" t="s">
        <v>204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134</v>
      </c>
      <c r="R41" s="43" t="s">
        <v>133</v>
      </c>
      <c r="S41" s="44">
        <v>325</v>
      </c>
      <c r="T41" s="45">
        <v>330</v>
      </c>
      <c r="U41" s="45">
        <v>338</v>
      </c>
    </row>
    <row r="42" spans="1:21" ht="36" customHeight="1">
      <c r="A42" s="37" t="s">
        <v>205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221</v>
      </c>
      <c r="R42" s="43" t="s">
        <v>222</v>
      </c>
      <c r="S42" s="44">
        <v>149.9</v>
      </c>
      <c r="T42" s="45">
        <v>177.1</v>
      </c>
      <c r="U42" s="45">
        <v>184.7</v>
      </c>
    </row>
    <row r="43" spans="1:21" ht="36" customHeight="1">
      <c r="A43" s="37" t="s">
        <v>206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167</v>
      </c>
      <c r="R43" s="43" t="s">
        <v>168</v>
      </c>
      <c r="S43" s="44">
        <v>20</v>
      </c>
      <c r="T43" s="45">
        <v>21</v>
      </c>
      <c r="U43" s="45">
        <v>22</v>
      </c>
    </row>
    <row r="44" spans="1:21" ht="26.25" customHeight="1">
      <c r="A44" s="37" t="s">
        <v>207</v>
      </c>
      <c r="B44" s="37" t="s">
        <v>55</v>
      </c>
      <c r="C44" s="37" t="s">
        <v>56</v>
      </c>
      <c r="D44" s="37" t="s">
        <v>100</v>
      </c>
      <c r="E44" s="37" t="s">
        <v>101</v>
      </c>
      <c r="F44" s="42"/>
      <c r="G44" s="37" t="s">
        <v>59</v>
      </c>
      <c r="H44" s="37" t="s">
        <v>60</v>
      </c>
      <c r="I44" s="37" t="s">
        <v>61</v>
      </c>
      <c r="J44" s="37" t="s">
        <v>0</v>
      </c>
      <c r="K44" s="37" t="s">
        <v>95</v>
      </c>
      <c r="L44" s="37" t="s">
        <v>96</v>
      </c>
      <c r="M44" s="37" t="s">
        <v>59</v>
      </c>
      <c r="N44" s="37" t="s">
        <v>1</v>
      </c>
      <c r="O44" s="42"/>
      <c r="P44" s="42"/>
      <c r="Q44" s="37" t="s">
        <v>122</v>
      </c>
      <c r="R44" s="43" t="s">
        <v>181</v>
      </c>
      <c r="S44" s="44">
        <v>944.7</v>
      </c>
      <c r="T44" s="45">
        <v>959.7</v>
      </c>
      <c r="U44" s="45">
        <v>960.7</v>
      </c>
    </row>
    <row r="45" spans="1:21" ht="15.75" customHeight="1">
      <c r="A45" s="37" t="s">
        <v>208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5" t="s">
        <v>115</v>
      </c>
      <c r="R45" s="39" t="s">
        <v>160</v>
      </c>
      <c r="S45" s="40">
        <f>SUM(S46+S65+S67+S69)</f>
        <v>712694</v>
      </c>
      <c r="T45" s="41">
        <f>SUM(T46,T65)</f>
        <v>470306.7</v>
      </c>
      <c r="U45" s="41">
        <f>SUM(U46,U65)</f>
        <v>450758.7</v>
      </c>
    </row>
    <row r="46" spans="1:21" ht="24">
      <c r="A46" s="37" t="s">
        <v>209</v>
      </c>
      <c r="B46" s="48" t="s">
        <v>55</v>
      </c>
      <c r="C46" s="48" t="s">
        <v>56</v>
      </c>
      <c r="D46" s="48" t="s">
        <v>113</v>
      </c>
      <c r="E46" s="48" t="s">
        <v>114</v>
      </c>
      <c r="F46" s="49"/>
      <c r="G46" s="48" t="s">
        <v>59</v>
      </c>
      <c r="H46" s="48" t="s">
        <v>60</v>
      </c>
      <c r="I46" s="48" t="s">
        <v>61</v>
      </c>
      <c r="J46" s="48" t="s">
        <v>0</v>
      </c>
      <c r="K46" s="48" t="s">
        <v>55</v>
      </c>
      <c r="L46" s="48" t="s">
        <v>62</v>
      </c>
      <c r="M46" s="48" t="s">
        <v>59</v>
      </c>
      <c r="N46" s="48" t="s">
        <v>1</v>
      </c>
      <c r="O46" s="49"/>
      <c r="P46" s="49"/>
      <c r="Q46" s="35" t="s">
        <v>161</v>
      </c>
      <c r="R46" s="39" t="s">
        <v>144</v>
      </c>
      <c r="S46" s="40">
        <f>SUM(S47,S49,S54,S62,)</f>
        <v>716102.5</v>
      </c>
      <c r="T46" s="41">
        <f>SUM(T47+T49+T54+T62)</f>
        <v>470291.7</v>
      </c>
      <c r="U46" s="41">
        <f>SUM(U47,U49,U54,U62,)</f>
        <v>450743.7</v>
      </c>
    </row>
    <row r="47" spans="1:21" ht="11.25" customHeight="1">
      <c r="A47" s="37" t="s">
        <v>210</v>
      </c>
      <c r="B47" s="29" t="s">
        <v>55</v>
      </c>
      <c r="C47" s="29" t="s">
        <v>56</v>
      </c>
      <c r="D47" s="29" t="s">
        <v>118</v>
      </c>
      <c r="E47" s="29" t="s">
        <v>119</v>
      </c>
      <c r="F47" s="30"/>
      <c r="G47" s="29" t="s">
        <v>11</v>
      </c>
      <c r="H47" s="29" t="s">
        <v>12</v>
      </c>
      <c r="I47" s="29" t="s">
        <v>61</v>
      </c>
      <c r="J47" s="29" t="s">
        <v>0</v>
      </c>
      <c r="K47" s="29" t="s">
        <v>116</v>
      </c>
      <c r="L47" s="29" t="s">
        <v>117</v>
      </c>
      <c r="M47" s="29" t="s">
        <v>59</v>
      </c>
      <c r="N47" s="29" t="s">
        <v>1</v>
      </c>
      <c r="O47" s="30"/>
      <c r="P47" s="30"/>
      <c r="Q47" s="37" t="s">
        <v>225</v>
      </c>
      <c r="R47" s="43" t="s">
        <v>224</v>
      </c>
      <c r="S47" s="44">
        <f>SUM(S48)</f>
        <v>100239</v>
      </c>
      <c r="T47" s="45">
        <f>SUM(T48)</f>
        <v>94211</v>
      </c>
      <c r="U47" s="45">
        <f>SUM(U48)</f>
        <v>58678</v>
      </c>
    </row>
    <row r="48" spans="1:21" ht="24" customHeight="1">
      <c r="A48" s="37" t="s">
        <v>211</v>
      </c>
      <c r="B48" s="29"/>
      <c r="C48" s="29"/>
      <c r="D48" s="29"/>
      <c r="E48" s="29"/>
      <c r="F48" s="30"/>
      <c r="G48" s="29"/>
      <c r="H48" s="29"/>
      <c r="I48" s="29"/>
      <c r="J48" s="29"/>
      <c r="K48" s="29"/>
      <c r="L48" s="29"/>
      <c r="M48" s="29"/>
      <c r="N48" s="29"/>
      <c r="O48" s="30"/>
      <c r="P48" s="30"/>
      <c r="Q48" s="37" t="s">
        <v>226</v>
      </c>
      <c r="R48" s="43" t="s">
        <v>136</v>
      </c>
      <c r="S48" s="44">
        <v>100239</v>
      </c>
      <c r="T48" s="45">
        <v>94211</v>
      </c>
      <c r="U48" s="45">
        <v>58678</v>
      </c>
    </row>
    <row r="49" spans="1:21" ht="24">
      <c r="A49" s="37" t="s">
        <v>212</v>
      </c>
      <c r="B49" s="29"/>
      <c r="C49" s="29"/>
      <c r="D49" s="29"/>
      <c r="E49" s="29"/>
      <c r="F49" s="30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7" t="s">
        <v>227</v>
      </c>
      <c r="R49" s="43" t="s">
        <v>180</v>
      </c>
      <c r="S49" s="44">
        <f>SUM(S50:S53)</f>
        <v>358225.60000000003</v>
      </c>
      <c r="T49" s="45">
        <f>SUM(T50:T53)</f>
        <v>127653.4</v>
      </c>
      <c r="U49" s="45">
        <f>SUM(U53)</f>
        <v>138142.1</v>
      </c>
    </row>
    <row r="50" spans="1:21" ht="24">
      <c r="A50" s="37" t="s">
        <v>213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259</v>
      </c>
      <c r="R50" s="43" t="s">
        <v>260</v>
      </c>
      <c r="S50" s="44">
        <v>4108.2</v>
      </c>
      <c r="T50" s="45">
        <f>SUM(T74)</f>
        <v>13623</v>
      </c>
      <c r="U50" s="45">
        <v>0</v>
      </c>
    </row>
    <row r="51" spans="1:21" ht="24">
      <c r="A51" s="37" t="s">
        <v>214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271</v>
      </c>
      <c r="R51" s="43" t="s">
        <v>272</v>
      </c>
      <c r="S51" s="44">
        <f>SUM(S77:S78)</f>
        <v>134031.2</v>
      </c>
      <c r="T51" s="45">
        <v>0</v>
      </c>
      <c r="U51" s="45">
        <v>0</v>
      </c>
    </row>
    <row r="52" spans="1:21" ht="24">
      <c r="A52" s="37" t="s">
        <v>215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287</v>
      </c>
      <c r="R52" s="43" t="s">
        <v>288</v>
      </c>
      <c r="S52" s="44">
        <f>SUM(S81:S82)</f>
        <v>6883.2</v>
      </c>
      <c r="T52" s="44">
        <f>SUM(T81:T82)</f>
        <v>0</v>
      </c>
      <c r="U52" s="44">
        <f>SUM(U81:U82)</f>
        <v>0</v>
      </c>
    </row>
    <row r="53" spans="1:21" ht="14.25" customHeight="1">
      <c r="A53" s="37" t="s">
        <v>237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228</v>
      </c>
      <c r="R53" s="43" t="s">
        <v>289</v>
      </c>
      <c r="S53" s="44">
        <f>SUM(S85:S92)</f>
        <v>213203</v>
      </c>
      <c r="T53" s="44">
        <f>SUM(T85:T92)</f>
        <v>114030.4</v>
      </c>
      <c r="U53" s="44">
        <f>SUM(U85:U92)</f>
        <v>138142.1</v>
      </c>
    </row>
    <row r="54" spans="1:21" ht="21.75" customHeight="1">
      <c r="A54" s="37" t="s">
        <v>216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229</v>
      </c>
      <c r="R54" s="43" t="s">
        <v>230</v>
      </c>
      <c r="S54" s="44">
        <f>SUM(S55:S61)</f>
        <v>243234.4</v>
      </c>
      <c r="T54" s="45">
        <f>SUM(T55:T61)</f>
        <v>245303.6</v>
      </c>
      <c r="U54" s="45">
        <f>SUM(U55:U61)</f>
        <v>250799.9</v>
      </c>
    </row>
    <row r="55" spans="1:21" ht="25.5" customHeight="1">
      <c r="A55" s="37" t="s">
        <v>217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238</v>
      </c>
      <c r="R55" s="43" t="s">
        <v>239</v>
      </c>
      <c r="S55" s="44">
        <v>4008</v>
      </c>
      <c r="T55" s="45">
        <v>4008</v>
      </c>
      <c r="U55" s="45">
        <v>4008</v>
      </c>
    </row>
    <row r="56" spans="1:21" ht="24">
      <c r="A56" s="37" t="s">
        <v>218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233</v>
      </c>
      <c r="R56" s="43" t="s">
        <v>290</v>
      </c>
      <c r="S56" s="44">
        <f>SUM(S95:S101)</f>
        <v>62583.9</v>
      </c>
      <c r="T56" s="44">
        <f>SUM(T95:T101)</f>
        <v>62612.9</v>
      </c>
      <c r="U56" s="44">
        <f>SUM(U95:U101)</f>
        <v>62619.9</v>
      </c>
    </row>
    <row r="57" spans="1:21" ht="33.75" customHeight="1">
      <c r="A57" s="37" t="s">
        <v>219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232</v>
      </c>
      <c r="R57" s="50" t="s">
        <v>137</v>
      </c>
      <c r="S57" s="44">
        <v>897.5</v>
      </c>
      <c r="T57" s="45">
        <v>907.1</v>
      </c>
      <c r="U57" s="45">
        <v>940.8</v>
      </c>
    </row>
    <row r="58" spans="1:21" ht="45.75" customHeight="1">
      <c r="A58" s="37" t="s">
        <v>220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247</v>
      </c>
      <c r="R58" s="51" t="s">
        <v>246</v>
      </c>
      <c r="S58" s="44">
        <v>38.5</v>
      </c>
      <c r="T58" s="45">
        <v>2.6</v>
      </c>
      <c r="U58" s="45">
        <v>4.2</v>
      </c>
    </row>
    <row r="59" spans="1:21" ht="25.5" customHeight="1">
      <c r="A59" s="37" t="s">
        <v>279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231</v>
      </c>
      <c r="R59" s="43" t="s">
        <v>145</v>
      </c>
      <c r="S59" s="44">
        <v>5661</v>
      </c>
      <c r="T59" s="45">
        <v>5775</v>
      </c>
      <c r="U59" s="45">
        <v>5775</v>
      </c>
    </row>
    <row r="60" spans="1:21" ht="33.75" customHeight="1">
      <c r="A60" s="37" t="s">
        <v>280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278</v>
      </c>
      <c r="R60" s="43" t="s">
        <v>277</v>
      </c>
      <c r="S60" s="44">
        <v>12.5</v>
      </c>
      <c r="T60" s="45">
        <v>0</v>
      </c>
      <c r="U60" s="45">
        <v>0</v>
      </c>
    </row>
    <row r="61" spans="1:21" ht="14.25" customHeight="1">
      <c r="A61" s="37" t="s">
        <v>281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234</v>
      </c>
      <c r="R61" s="43" t="s">
        <v>291</v>
      </c>
      <c r="S61" s="44">
        <v>170033</v>
      </c>
      <c r="T61" s="45">
        <v>171998</v>
      </c>
      <c r="U61" s="45">
        <v>177452</v>
      </c>
    </row>
    <row r="62" spans="1:21" ht="12.75" customHeight="1">
      <c r="A62" s="37" t="s">
        <v>282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235</v>
      </c>
      <c r="R62" s="43" t="s">
        <v>123</v>
      </c>
      <c r="S62" s="44">
        <f>SUM(S63:S64)</f>
        <v>14403.5</v>
      </c>
      <c r="T62" s="45">
        <f>SUM(T63)</f>
        <v>3123.7</v>
      </c>
      <c r="U62" s="45">
        <f>SUM(U63)</f>
        <v>3123.7</v>
      </c>
    </row>
    <row r="63" spans="1:21" ht="48.75" customHeight="1">
      <c r="A63" s="37" t="s">
        <v>302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236</v>
      </c>
      <c r="R63" s="43" t="s">
        <v>292</v>
      </c>
      <c r="S63" s="44">
        <v>3078.5</v>
      </c>
      <c r="T63" s="45">
        <v>3123.7</v>
      </c>
      <c r="U63" s="45">
        <v>3123.7</v>
      </c>
    </row>
    <row r="64" spans="1:21" ht="24" customHeight="1">
      <c r="A64" s="37" t="s">
        <v>303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298</v>
      </c>
      <c r="R64" s="43" t="s">
        <v>299</v>
      </c>
      <c r="S64" s="44">
        <v>11325</v>
      </c>
      <c r="T64" s="45">
        <v>0</v>
      </c>
      <c r="U64" s="45">
        <v>0</v>
      </c>
    </row>
    <row r="65" spans="1:21" ht="14.25" customHeight="1">
      <c r="A65" s="37" t="s">
        <v>283</v>
      </c>
      <c r="B65" s="48"/>
      <c r="C65" s="48"/>
      <c r="D65" s="48"/>
      <c r="E65" s="48"/>
      <c r="F65" s="49"/>
      <c r="G65" s="48"/>
      <c r="H65" s="48"/>
      <c r="I65" s="48"/>
      <c r="J65" s="48"/>
      <c r="K65" s="48"/>
      <c r="L65" s="48"/>
      <c r="M65" s="48"/>
      <c r="N65" s="48"/>
      <c r="O65" s="49"/>
      <c r="P65" s="49"/>
      <c r="Q65" s="35" t="s">
        <v>242</v>
      </c>
      <c r="R65" s="52" t="s">
        <v>243</v>
      </c>
      <c r="S65" s="40">
        <f>SUM(S66)</f>
        <v>15</v>
      </c>
      <c r="T65" s="41">
        <f>SUM(T66)</f>
        <v>15</v>
      </c>
      <c r="U65" s="41">
        <f>SUM(U66)</f>
        <v>15</v>
      </c>
    </row>
    <row r="66" spans="1:21" ht="15" customHeight="1">
      <c r="A66" s="37" t="s">
        <v>309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244</v>
      </c>
      <c r="R66" s="53" t="s">
        <v>245</v>
      </c>
      <c r="S66" s="44">
        <v>15</v>
      </c>
      <c r="T66" s="45">
        <v>15</v>
      </c>
      <c r="U66" s="45">
        <v>15</v>
      </c>
    </row>
    <row r="67" spans="1:21" ht="58.5" customHeight="1">
      <c r="A67" s="37" t="s">
        <v>310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5" t="s">
        <v>263</v>
      </c>
      <c r="R67" s="78" t="s">
        <v>264</v>
      </c>
      <c r="S67" s="40">
        <f>SUM(S68:S68)</f>
        <v>1416.8</v>
      </c>
      <c r="T67" s="45">
        <v>0</v>
      </c>
      <c r="U67" s="45">
        <v>0</v>
      </c>
    </row>
    <row r="68" spans="1:21" ht="36" customHeight="1">
      <c r="A68" s="37" t="s">
        <v>284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265</v>
      </c>
      <c r="R68" s="79" t="s">
        <v>266</v>
      </c>
      <c r="S68" s="44">
        <v>1416.8</v>
      </c>
      <c r="T68" s="45">
        <v>0</v>
      </c>
      <c r="U68" s="45">
        <v>0</v>
      </c>
    </row>
    <row r="69" spans="1:21" ht="36" customHeight="1">
      <c r="A69" s="37" t="s">
        <v>285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5" t="s">
        <v>267</v>
      </c>
      <c r="R69" s="80" t="s">
        <v>268</v>
      </c>
      <c r="S69" s="40">
        <f>SUM(S70)</f>
        <v>-4840.3</v>
      </c>
      <c r="T69" s="45">
        <v>0</v>
      </c>
      <c r="U69" s="45">
        <v>0</v>
      </c>
    </row>
    <row r="70" spans="1:21" ht="36" customHeight="1">
      <c r="A70" s="37" t="s">
        <v>304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7" t="s">
        <v>269</v>
      </c>
      <c r="R70" s="81" t="s">
        <v>270</v>
      </c>
      <c r="S70" s="44">
        <v>-4840.3</v>
      </c>
      <c r="T70" s="45">
        <v>0</v>
      </c>
      <c r="U70" s="45">
        <v>0</v>
      </c>
    </row>
    <row r="71" spans="1:21" ht="12.75">
      <c r="A71" s="37" t="s">
        <v>305</v>
      </c>
      <c r="B71" s="48" t="s">
        <v>55</v>
      </c>
      <c r="C71" s="48" t="s">
        <v>56</v>
      </c>
      <c r="D71" s="48" t="s">
        <v>109</v>
      </c>
      <c r="E71" s="48" t="s">
        <v>60</v>
      </c>
      <c r="F71" s="49"/>
      <c r="G71" s="48" t="s">
        <v>59</v>
      </c>
      <c r="H71" s="48" t="s">
        <v>60</v>
      </c>
      <c r="I71" s="48" t="s">
        <v>61</v>
      </c>
      <c r="J71" s="48" t="s">
        <v>0</v>
      </c>
      <c r="K71" s="48" t="s">
        <v>55</v>
      </c>
      <c r="L71" s="48" t="s">
        <v>62</v>
      </c>
      <c r="M71" s="48" t="s">
        <v>59</v>
      </c>
      <c r="N71" s="48" t="s">
        <v>1</v>
      </c>
      <c r="O71" s="49"/>
      <c r="P71" s="49"/>
      <c r="Q71" s="48" t="s">
        <v>23</v>
      </c>
      <c r="R71" s="39" t="s">
        <v>132</v>
      </c>
      <c r="S71" s="40">
        <f>SUM(S45,S13)</f>
        <v>889635</v>
      </c>
      <c r="T71" s="41">
        <f>SUM(T45,T13)</f>
        <v>652721.2</v>
      </c>
      <c r="U71" s="41">
        <f>SUM(U13,U45)</f>
        <v>642718.2</v>
      </c>
    </row>
    <row r="72" spans="1:21" ht="12.75">
      <c r="A72" s="72"/>
      <c r="B72" s="73"/>
      <c r="C72" s="73"/>
      <c r="D72" s="73"/>
      <c r="E72" s="73"/>
      <c r="F72" s="74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3"/>
      <c r="R72" s="75"/>
      <c r="S72" s="76"/>
      <c r="T72" s="77"/>
      <c r="U72" s="77"/>
    </row>
    <row r="73" spans="1:21" ht="12.75">
      <c r="A73" s="54" t="s">
        <v>140</v>
      </c>
      <c r="B73" s="55"/>
      <c r="C73" s="55"/>
      <c r="D73" s="55"/>
      <c r="E73" s="55"/>
      <c r="F73" s="56"/>
      <c r="G73" s="55"/>
      <c r="H73" s="55"/>
      <c r="I73" s="55"/>
      <c r="J73" s="55"/>
      <c r="K73" s="55"/>
      <c r="L73" s="55"/>
      <c r="M73" s="55"/>
      <c r="N73" s="55"/>
      <c r="O73" s="56"/>
      <c r="P73" s="56"/>
      <c r="Q73" s="60" t="s">
        <v>139</v>
      </c>
      <c r="R73" s="61"/>
      <c r="S73" s="62"/>
      <c r="T73" s="63"/>
      <c r="U73" s="63"/>
    </row>
    <row r="74" spans="1:21" ht="23.25" customHeight="1">
      <c r="A74" s="54"/>
      <c r="B74" s="55"/>
      <c r="C74" s="55"/>
      <c r="D74" s="55"/>
      <c r="E74" s="55"/>
      <c r="F74" s="56"/>
      <c r="G74" s="55"/>
      <c r="H74" s="55"/>
      <c r="I74" s="55"/>
      <c r="J74" s="55"/>
      <c r="K74" s="55"/>
      <c r="L74" s="55"/>
      <c r="M74" s="55"/>
      <c r="N74" s="55"/>
      <c r="O74" s="56"/>
      <c r="P74" s="56"/>
      <c r="Q74" s="91" t="s">
        <v>262</v>
      </c>
      <c r="R74" s="91"/>
      <c r="S74" s="64">
        <v>4108.2</v>
      </c>
      <c r="T74" s="64">
        <v>13623</v>
      </c>
      <c r="U74" s="64">
        <v>0</v>
      </c>
    </row>
    <row r="75" spans="1:21" ht="12.75">
      <c r="A75" s="54"/>
      <c r="B75" s="55"/>
      <c r="C75" s="55"/>
      <c r="D75" s="55"/>
      <c r="E75" s="55"/>
      <c r="F75" s="56"/>
      <c r="G75" s="55"/>
      <c r="H75" s="55"/>
      <c r="I75" s="55"/>
      <c r="J75" s="55"/>
      <c r="K75" s="55"/>
      <c r="L75" s="55"/>
      <c r="M75" s="55"/>
      <c r="N75" s="55"/>
      <c r="O75" s="56"/>
      <c r="P75" s="56"/>
      <c r="Q75" s="55"/>
      <c r="R75" s="57"/>
      <c r="S75" s="58"/>
      <c r="T75" s="59"/>
      <c r="U75" s="59"/>
    </row>
    <row r="76" spans="1:21" ht="12.75">
      <c r="A76" s="54" t="s">
        <v>261</v>
      </c>
      <c r="B76" s="55"/>
      <c r="C76" s="55"/>
      <c r="D76" s="55"/>
      <c r="E76" s="55"/>
      <c r="F76" s="56"/>
      <c r="G76" s="55"/>
      <c r="H76" s="55"/>
      <c r="I76" s="55"/>
      <c r="J76" s="55"/>
      <c r="K76" s="55"/>
      <c r="L76" s="55"/>
      <c r="M76" s="55"/>
      <c r="N76" s="55"/>
      <c r="O76" s="56"/>
      <c r="P76" s="56"/>
      <c r="Q76" s="60" t="s">
        <v>139</v>
      </c>
      <c r="R76" s="61"/>
      <c r="S76" s="62"/>
      <c r="T76" s="63"/>
      <c r="U76" s="63"/>
    </row>
    <row r="77" spans="1:21" ht="13.5" customHeight="1">
      <c r="A77" s="54"/>
      <c r="B77" s="55"/>
      <c r="C77" s="55"/>
      <c r="D77" s="55"/>
      <c r="E77" s="55"/>
      <c r="F77" s="56"/>
      <c r="G77" s="55"/>
      <c r="H77" s="55"/>
      <c r="I77" s="55"/>
      <c r="J77" s="55"/>
      <c r="K77" s="55"/>
      <c r="L77" s="55"/>
      <c r="M77" s="55"/>
      <c r="N77" s="55"/>
      <c r="O77" s="56"/>
      <c r="P77" s="56"/>
      <c r="Q77" s="91" t="s">
        <v>275</v>
      </c>
      <c r="R77" s="91"/>
      <c r="S77" s="64">
        <v>61131.2</v>
      </c>
      <c r="T77" s="64">
        <v>0</v>
      </c>
      <c r="U77" s="64">
        <v>0</v>
      </c>
    </row>
    <row r="78" spans="1:21" ht="13.5" customHeight="1">
      <c r="A78" s="54"/>
      <c r="B78" s="55"/>
      <c r="C78" s="55"/>
      <c r="D78" s="55"/>
      <c r="E78" s="55"/>
      <c r="F78" s="56"/>
      <c r="G78" s="55"/>
      <c r="H78" s="55"/>
      <c r="I78" s="55"/>
      <c r="J78" s="55"/>
      <c r="K78" s="55"/>
      <c r="L78" s="55"/>
      <c r="M78" s="55"/>
      <c r="N78" s="55"/>
      <c r="O78" s="56"/>
      <c r="P78" s="56"/>
      <c r="Q78" s="91" t="s">
        <v>286</v>
      </c>
      <c r="R78" s="91"/>
      <c r="S78" s="64">
        <v>72900</v>
      </c>
      <c r="T78" s="64">
        <v>0</v>
      </c>
      <c r="U78" s="64">
        <v>0</v>
      </c>
    </row>
    <row r="79" spans="1:21" ht="13.5" customHeight="1">
      <c r="A79" s="54"/>
      <c r="B79" s="55"/>
      <c r="C79" s="55"/>
      <c r="D79" s="55"/>
      <c r="E79" s="55"/>
      <c r="F79" s="56"/>
      <c r="G79" s="55"/>
      <c r="H79" s="55"/>
      <c r="I79" s="55"/>
      <c r="J79" s="55"/>
      <c r="K79" s="55"/>
      <c r="L79" s="55"/>
      <c r="M79" s="55"/>
      <c r="N79" s="55"/>
      <c r="O79" s="56"/>
      <c r="P79" s="56"/>
      <c r="Q79" s="60"/>
      <c r="R79" s="60"/>
      <c r="S79" s="71"/>
      <c r="T79" s="71"/>
      <c r="U79" s="71"/>
    </row>
    <row r="80" spans="1:21" ht="13.5" customHeight="1">
      <c r="A80" s="54" t="s">
        <v>273</v>
      </c>
      <c r="B80" s="55"/>
      <c r="C80" s="55"/>
      <c r="D80" s="55"/>
      <c r="E80" s="55"/>
      <c r="F80" s="56"/>
      <c r="G80" s="55"/>
      <c r="H80" s="55"/>
      <c r="I80" s="55"/>
      <c r="J80" s="55"/>
      <c r="K80" s="55"/>
      <c r="L80" s="55"/>
      <c r="M80" s="55"/>
      <c r="N80" s="55"/>
      <c r="O80" s="56"/>
      <c r="P80" s="56"/>
      <c r="Q80" s="60" t="s">
        <v>139</v>
      </c>
      <c r="R80" s="61"/>
      <c r="S80" s="62"/>
      <c r="T80" s="63"/>
      <c r="U80" s="63"/>
    </row>
    <row r="81" spans="1:21" ht="26.25" customHeight="1">
      <c r="A81" s="54"/>
      <c r="B81" s="55"/>
      <c r="C81" s="55"/>
      <c r="D81" s="55"/>
      <c r="E81" s="55"/>
      <c r="F81" s="56"/>
      <c r="G81" s="55"/>
      <c r="H81" s="55"/>
      <c r="I81" s="55"/>
      <c r="J81" s="55"/>
      <c r="K81" s="55"/>
      <c r="L81" s="55"/>
      <c r="M81" s="55"/>
      <c r="N81" s="55"/>
      <c r="O81" s="56"/>
      <c r="P81" s="56"/>
      <c r="Q81" s="91" t="s">
        <v>306</v>
      </c>
      <c r="R81" s="91"/>
      <c r="S81" s="64">
        <v>6310</v>
      </c>
      <c r="T81" s="64">
        <v>0</v>
      </c>
      <c r="U81" s="64">
        <v>0</v>
      </c>
    </row>
    <row r="82" spans="1:21" ht="27" customHeight="1">
      <c r="A82" s="54"/>
      <c r="B82" s="55"/>
      <c r="C82" s="55"/>
      <c r="D82" s="55"/>
      <c r="E82" s="55"/>
      <c r="F82" s="56"/>
      <c r="G82" s="55"/>
      <c r="H82" s="55"/>
      <c r="I82" s="55"/>
      <c r="J82" s="55"/>
      <c r="K82" s="55"/>
      <c r="L82" s="55"/>
      <c r="M82" s="55"/>
      <c r="N82" s="55"/>
      <c r="O82" s="56"/>
      <c r="P82" s="56"/>
      <c r="Q82" s="91" t="s">
        <v>308</v>
      </c>
      <c r="R82" s="91"/>
      <c r="S82" s="64">
        <v>573.2</v>
      </c>
      <c r="T82" s="64">
        <v>0</v>
      </c>
      <c r="U82" s="64">
        <v>0</v>
      </c>
    </row>
    <row r="83" spans="1:21" ht="12.75">
      <c r="A83" s="54"/>
      <c r="B83" s="55"/>
      <c r="C83" s="55"/>
      <c r="D83" s="55"/>
      <c r="E83" s="55"/>
      <c r="F83" s="56"/>
      <c r="G83" s="55"/>
      <c r="H83" s="55"/>
      <c r="I83" s="55"/>
      <c r="J83" s="55"/>
      <c r="K83" s="55"/>
      <c r="L83" s="55"/>
      <c r="M83" s="55"/>
      <c r="N83" s="55"/>
      <c r="O83" s="56"/>
      <c r="P83" s="56"/>
      <c r="Q83" s="55"/>
      <c r="R83" s="57"/>
      <c r="S83" s="58"/>
      <c r="T83" s="59"/>
      <c r="U83" s="59"/>
    </row>
    <row r="84" spans="1:21" ht="12.75">
      <c r="A84" s="54" t="s">
        <v>293</v>
      </c>
      <c r="B84" s="55"/>
      <c r="C84" s="55"/>
      <c r="D84" s="55"/>
      <c r="E84" s="55"/>
      <c r="F84" s="56"/>
      <c r="G84" s="55"/>
      <c r="H84" s="55"/>
      <c r="I84" s="55"/>
      <c r="J84" s="55"/>
      <c r="K84" s="55"/>
      <c r="L84" s="55"/>
      <c r="M84" s="55"/>
      <c r="N84" s="55"/>
      <c r="O84" s="56"/>
      <c r="P84" s="56"/>
      <c r="Q84" s="60" t="s">
        <v>139</v>
      </c>
      <c r="R84" s="61"/>
      <c r="S84" s="62"/>
      <c r="T84" s="63"/>
      <c r="U84" s="63"/>
    </row>
    <row r="85" spans="1:21" ht="24.75" customHeight="1">
      <c r="A85" s="54"/>
      <c r="B85" s="55"/>
      <c r="C85" s="55"/>
      <c r="D85" s="55"/>
      <c r="E85" s="55"/>
      <c r="F85" s="56"/>
      <c r="G85" s="55"/>
      <c r="H85" s="55"/>
      <c r="I85" s="55"/>
      <c r="J85" s="55"/>
      <c r="K85" s="55"/>
      <c r="L85" s="55"/>
      <c r="M85" s="55"/>
      <c r="N85" s="55"/>
      <c r="O85" s="56"/>
      <c r="P85" s="56"/>
      <c r="Q85" s="91" t="s">
        <v>254</v>
      </c>
      <c r="R85" s="91"/>
      <c r="S85" s="64">
        <v>11148</v>
      </c>
      <c r="T85" s="64">
        <v>0</v>
      </c>
      <c r="U85" s="64">
        <v>0</v>
      </c>
    </row>
    <row r="86" spans="1:21" ht="26.25" customHeight="1">
      <c r="A86" s="54"/>
      <c r="B86" s="55"/>
      <c r="C86" s="55"/>
      <c r="D86" s="55"/>
      <c r="E86" s="55"/>
      <c r="F86" s="56"/>
      <c r="G86" s="55"/>
      <c r="H86" s="55"/>
      <c r="I86" s="55"/>
      <c r="J86" s="55"/>
      <c r="K86" s="55"/>
      <c r="L86" s="55"/>
      <c r="M86" s="55"/>
      <c r="N86" s="55"/>
      <c r="O86" s="56"/>
      <c r="P86" s="56"/>
      <c r="Q86" s="89" t="s">
        <v>176</v>
      </c>
      <c r="R86" s="89"/>
      <c r="S86" s="64">
        <v>180063</v>
      </c>
      <c r="T86" s="65">
        <v>109589</v>
      </c>
      <c r="U86" s="65">
        <v>133523</v>
      </c>
    </row>
    <row r="87" spans="1:21" ht="35.25" customHeight="1">
      <c r="A87" s="54"/>
      <c r="B87" s="55"/>
      <c r="C87" s="55"/>
      <c r="D87" s="55"/>
      <c r="E87" s="55"/>
      <c r="F87" s="56"/>
      <c r="G87" s="55"/>
      <c r="H87" s="55"/>
      <c r="I87" s="55"/>
      <c r="J87" s="55"/>
      <c r="K87" s="55"/>
      <c r="L87" s="55"/>
      <c r="M87" s="55"/>
      <c r="N87" s="55"/>
      <c r="O87" s="56"/>
      <c r="P87" s="56"/>
      <c r="Q87" s="89" t="s">
        <v>248</v>
      </c>
      <c r="R87" s="89"/>
      <c r="S87" s="64">
        <v>4270.6</v>
      </c>
      <c r="T87" s="66">
        <v>4441.4</v>
      </c>
      <c r="U87" s="66">
        <v>4619.1</v>
      </c>
    </row>
    <row r="88" spans="1:21" ht="14.25" customHeight="1">
      <c r="A88" s="54"/>
      <c r="B88" s="55"/>
      <c r="C88" s="55"/>
      <c r="D88" s="55"/>
      <c r="E88" s="55"/>
      <c r="F88" s="56"/>
      <c r="G88" s="55"/>
      <c r="H88" s="55"/>
      <c r="I88" s="55"/>
      <c r="J88" s="55"/>
      <c r="K88" s="55"/>
      <c r="L88" s="55"/>
      <c r="M88" s="55"/>
      <c r="N88" s="55"/>
      <c r="O88" s="56"/>
      <c r="P88" s="56"/>
      <c r="Q88" s="89" t="s">
        <v>276</v>
      </c>
      <c r="R88" s="89"/>
      <c r="S88" s="64">
        <v>62</v>
      </c>
      <c r="T88" s="66">
        <v>0</v>
      </c>
      <c r="U88" s="66">
        <v>0</v>
      </c>
    </row>
    <row r="89" spans="1:21" ht="26.25" customHeight="1">
      <c r="A89" s="54"/>
      <c r="B89" s="55"/>
      <c r="C89" s="55"/>
      <c r="D89" s="55"/>
      <c r="E89" s="55"/>
      <c r="F89" s="56"/>
      <c r="G89" s="55"/>
      <c r="H89" s="55"/>
      <c r="I89" s="55"/>
      <c r="J89" s="55"/>
      <c r="K89" s="55"/>
      <c r="L89" s="55"/>
      <c r="M89" s="55"/>
      <c r="N89" s="55"/>
      <c r="O89" s="56"/>
      <c r="P89" s="56"/>
      <c r="Q89" s="89" t="s">
        <v>297</v>
      </c>
      <c r="R89" s="89"/>
      <c r="S89" s="64">
        <v>865.4</v>
      </c>
      <c r="T89" s="66">
        <v>0</v>
      </c>
      <c r="U89" s="66">
        <v>0</v>
      </c>
    </row>
    <row r="90" spans="1:21" ht="12.75">
      <c r="A90" s="54"/>
      <c r="B90" s="55"/>
      <c r="C90" s="55"/>
      <c r="D90" s="55"/>
      <c r="E90" s="55"/>
      <c r="F90" s="56"/>
      <c r="G90" s="55"/>
      <c r="H90" s="55"/>
      <c r="I90" s="55"/>
      <c r="J90" s="55"/>
      <c r="K90" s="55"/>
      <c r="L90" s="55"/>
      <c r="M90" s="55"/>
      <c r="N90" s="55"/>
      <c r="O90" s="56"/>
      <c r="P90" s="56"/>
      <c r="Q90" s="91" t="s">
        <v>307</v>
      </c>
      <c r="R90" s="91"/>
      <c r="S90" s="64">
        <v>110.8</v>
      </c>
      <c r="T90" s="64">
        <v>0</v>
      </c>
      <c r="U90" s="64">
        <v>0</v>
      </c>
    </row>
    <row r="91" spans="1:21" ht="26.25" customHeight="1">
      <c r="A91" s="54"/>
      <c r="B91" s="55"/>
      <c r="C91" s="55"/>
      <c r="D91" s="55"/>
      <c r="E91" s="55"/>
      <c r="F91" s="56"/>
      <c r="G91" s="55"/>
      <c r="H91" s="55"/>
      <c r="I91" s="55"/>
      <c r="J91" s="55"/>
      <c r="K91" s="55"/>
      <c r="L91" s="55"/>
      <c r="M91" s="55"/>
      <c r="N91" s="55"/>
      <c r="O91" s="56"/>
      <c r="P91" s="56"/>
      <c r="Q91" s="91" t="s">
        <v>296</v>
      </c>
      <c r="R91" s="91"/>
      <c r="S91" s="64">
        <v>12307.1</v>
      </c>
      <c r="T91" s="64">
        <v>0</v>
      </c>
      <c r="U91" s="64">
        <v>0</v>
      </c>
    </row>
    <row r="92" spans="1:21" ht="41.25" customHeight="1">
      <c r="A92" s="54"/>
      <c r="B92" s="55"/>
      <c r="C92" s="55"/>
      <c r="D92" s="55"/>
      <c r="E92" s="55"/>
      <c r="F92" s="56"/>
      <c r="G92" s="55"/>
      <c r="H92" s="55"/>
      <c r="I92" s="55"/>
      <c r="J92" s="55"/>
      <c r="K92" s="55"/>
      <c r="L92" s="55"/>
      <c r="M92" s="55"/>
      <c r="N92" s="55"/>
      <c r="O92" s="56"/>
      <c r="P92" s="56"/>
      <c r="Q92" s="92" t="s">
        <v>311</v>
      </c>
      <c r="R92" s="92"/>
      <c r="S92" s="64">
        <v>4376.1</v>
      </c>
      <c r="T92" s="64">
        <v>0</v>
      </c>
      <c r="U92" s="64">
        <v>0</v>
      </c>
    </row>
    <row r="93" spans="1:21" ht="12.75">
      <c r="A93" s="54"/>
      <c r="B93" s="55"/>
      <c r="C93" s="55"/>
      <c r="D93" s="55"/>
      <c r="E93" s="55"/>
      <c r="F93" s="56"/>
      <c r="G93" s="55"/>
      <c r="H93" s="55"/>
      <c r="I93" s="55"/>
      <c r="J93" s="55"/>
      <c r="K93" s="55"/>
      <c r="L93" s="55"/>
      <c r="M93" s="55"/>
      <c r="N93" s="55"/>
      <c r="O93" s="56"/>
      <c r="P93" s="56"/>
      <c r="Q93" s="61"/>
      <c r="R93" s="67"/>
      <c r="S93" s="59"/>
      <c r="T93" s="68"/>
      <c r="U93" s="68"/>
    </row>
    <row r="94" spans="1:21" ht="12.75">
      <c r="A94" s="54" t="s">
        <v>294</v>
      </c>
      <c r="B94" s="55"/>
      <c r="C94" s="55"/>
      <c r="D94" s="55"/>
      <c r="E94" s="55"/>
      <c r="F94" s="56"/>
      <c r="G94" s="55"/>
      <c r="H94" s="55"/>
      <c r="I94" s="55"/>
      <c r="J94" s="55"/>
      <c r="K94" s="55"/>
      <c r="L94" s="55"/>
      <c r="M94" s="55"/>
      <c r="N94" s="55"/>
      <c r="O94" s="56"/>
      <c r="P94" s="56"/>
      <c r="Q94" s="60" t="s">
        <v>139</v>
      </c>
      <c r="R94" s="69"/>
      <c r="S94" s="59"/>
      <c r="T94" s="68"/>
      <c r="U94" s="68"/>
    </row>
    <row r="95" spans="1:21" ht="24.75" customHeight="1">
      <c r="A95" s="70"/>
      <c r="B95" s="55"/>
      <c r="C95" s="55"/>
      <c r="D95" s="55"/>
      <c r="E95" s="55"/>
      <c r="F95" s="56"/>
      <c r="G95" s="55"/>
      <c r="H95" s="55"/>
      <c r="I95" s="55"/>
      <c r="J95" s="55"/>
      <c r="K95" s="55"/>
      <c r="L95" s="55"/>
      <c r="M95" s="55"/>
      <c r="N95" s="55"/>
      <c r="O95" s="56"/>
      <c r="P95" s="56"/>
      <c r="Q95" s="91" t="s">
        <v>169</v>
      </c>
      <c r="R95" s="91"/>
      <c r="S95" s="64">
        <v>106.4</v>
      </c>
      <c r="T95" s="65">
        <v>106.4</v>
      </c>
      <c r="U95" s="65">
        <v>106.4</v>
      </c>
    </row>
    <row r="96" spans="1:21" ht="33.75" customHeight="1">
      <c r="A96" s="54"/>
      <c r="B96" s="55"/>
      <c r="C96" s="55"/>
      <c r="D96" s="55"/>
      <c r="E96" s="55"/>
      <c r="F96" s="56"/>
      <c r="G96" s="55"/>
      <c r="H96" s="55"/>
      <c r="I96" s="55"/>
      <c r="J96" s="55"/>
      <c r="K96" s="55"/>
      <c r="L96" s="55"/>
      <c r="M96" s="55"/>
      <c r="N96" s="55"/>
      <c r="O96" s="56"/>
      <c r="P96" s="56"/>
      <c r="Q96" s="91" t="s">
        <v>146</v>
      </c>
      <c r="R96" s="91"/>
      <c r="S96" s="64">
        <v>183</v>
      </c>
      <c r="T96" s="66">
        <v>191</v>
      </c>
      <c r="U96" s="66">
        <v>198</v>
      </c>
    </row>
    <row r="97" spans="1:21" ht="24.75" customHeight="1">
      <c r="A97" s="54"/>
      <c r="B97" s="55"/>
      <c r="C97" s="55"/>
      <c r="D97" s="55"/>
      <c r="E97" s="55"/>
      <c r="F97" s="56"/>
      <c r="G97" s="55"/>
      <c r="H97" s="55"/>
      <c r="I97" s="55"/>
      <c r="J97" s="55"/>
      <c r="K97" s="55"/>
      <c r="L97" s="55"/>
      <c r="M97" s="55"/>
      <c r="N97" s="55"/>
      <c r="O97" s="56"/>
      <c r="P97" s="56"/>
      <c r="Q97" s="89" t="s">
        <v>170</v>
      </c>
      <c r="R97" s="91"/>
      <c r="S97" s="64">
        <v>50875</v>
      </c>
      <c r="T97" s="66">
        <v>50875</v>
      </c>
      <c r="U97" s="66">
        <v>50875</v>
      </c>
    </row>
    <row r="98" spans="1:21" ht="34.5" customHeight="1">
      <c r="A98" s="54"/>
      <c r="B98" s="55"/>
      <c r="C98" s="55"/>
      <c r="D98" s="55"/>
      <c r="E98" s="55"/>
      <c r="F98" s="56"/>
      <c r="G98" s="55"/>
      <c r="H98" s="55"/>
      <c r="I98" s="55"/>
      <c r="J98" s="55"/>
      <c r="K98" s="55"/>
      <c r="L98" s="55"/>
      <c r="M98" s="55"/>
      <c r="N98" s="55"/>
      <c r="O98" s="56"/>
      <c r="P98" s="56"/>
      <c r="Q98" s="89" t="s">
        <v>171</v>
      </c>
      <c r="R98" s="91"/>
      <c r="S98" s="64">
        <v>0.4</v>
      </c>
      <c r="T98" s="66">
        <v>0.4</v>
      </c>
      <c r="U98" s="66">
        <v>0.4</v>
      </c>
    </row>
    <row r="99" spans="1:21" ht="33" customHeight="1">
      <c r="A99" s="70"/>
      <c r="B99" s="55"/>
      <c r="C99" s="55"/>
      <c r="D99" s="55"/>
      <c r="E99" s="55"/>
      <c r="F99" s="56"/>
      <c r="G99" s="55"/>
      <c r="H99" s="55"/>
      <c r="I99" s="55"/>
      <c r="J99" s="55"/>
      <c r="K99" s="55"/>
      <c r="L99" s="55"/>
      <c r="M99" s="55"/>
      <c r="N99" s="55"/>
      <c r="O99" s="56"/>
      <c r="P99" s="56"/>
      <c r="Q99" s="89" t="s">
        <v>249</v>
      </c>
      <c r="R99" s="91"/>
      <c r="S99" s="64">
        <v>11067</v>
      </c>
      <c r="T99" s="66">
        <v>11067</v>
      </c>
      <c r="U99" s="66">
        <v>11067</v>
      </c>
    </row>
    <row r="100" spans="1:21" ht="33.75" customHeight="1">
      <c r="A100" s="70"/>
      <c r="B100" s="55"/>
      <c r="C100" s="55"/>
      <c r="D100" s="55"/>
      <c r="E100" s="55"/>
      <c r="F100" s="56"/>
      <c r="G100" s="55"/>
      <c r="H100" s="55"/>
      <c r="I100" s="55"/>
      <c r="J100" s="55"/>
      <c r="K100" s="55"/>
      <c r="L100" s="55"/>
      <c r="M100" s="55"/>
      <c r="N100" s="55"/>
      <c r="O100" s="56"/>
      <c r="P100" s="56"/>
      <c r="Q100" s="89" t="s">
        <v>172</v>
      </c>
      <c r="R100" s="89"/>
      <c r="S100" s="64">
        <v>0</v>
      </c>
      <c r="T100" s="66">
        <v>21</v>
      </c>
      <c r="U100" s="66">
        <v>21</v>
      </c>
    </row>
    <row r="101" spans="1:21" ht="24" customHeight="1">
      <c r="A101" s="70"/>
      <c r="B101" s="55"/>
      <c r="C101" s="55"/>
      <c r="D101" s="55"/>
      <c r="E101" s="55"/>
      <c r="F101" s="56"/>
      <c r="G101" s="55"/>
      <c r="H101" s="55"/>
      <c r="I101" s="55"/>
      <c r="J101" s="55"/>
      <c r="K101" s="55"/>
      <c r="L101" s="55"/>
      <c r="M101" s="55"/>
      <c r="N101" s="55"/>
      <c r="O101" s="56"/>
      <c r="P101" s="56"/>
      <c r="Q101" s="89" t="s">
        <v>177</v>
      </c>
      <c r="R101" s="91"/>
      <c r="S101" s="64">
        <v>352.1</v>
      </c>
      <c r="T101" s="66">
        <v>352.1</v>
      </c>
      <c r="U101" s="66">
        <v>352.1</v>
      </c>
    </row>
    <row r="102" spans="1:21" ht="12.75">
      <c r="A102" s="54"/>
      <c r="B102" s="55"/>
      <c r="C102" s="55"/>
      <c r="D102" s="55"/>
      <c r="E102" s="55"/>
      <c r="F102" s="56"/>
      <c r="G102" s="55"/>
      <c r="H102" s="55"/>
      <c r="I102" s="55"/>
      <c r="J102" s="55"/>
      <c r="K102" s="55"/>
      <c r="L102" s="55"/>
      <c r="M102" s="55"/>
      <c r="N102" s="55"/>
      <c r="O102" s="56"/>
      <c r="P102" s="56"/>
      <c r="Q102" s="61"/>
      <c r="R102" s="67"/>
      <c r="S102" s="59"/>
      <c r="T102" s="68"/>
      <c r="U102" s="68"/>
    </row>
    <row r="103" spans="1:21" ht="12.75">
      <c r="A103" s="54" t="s">
        <v>274</v>
      </c>
      <c r="B103" s="55"/>
      <c r="C103" s="55"/>
      <c r="D103" s="55"/>
      <c r="E103" s="55"/>
      <c r="F103" s="56"/>
      <c r="G103" s="55"/>
      <c r="H103" s="55"/>
      <c r="I103" s="55"/>
      <c r="J103" s="55"/>
      <c r="K103" s="55"/>
      <c r="L103" s="55"/>
      <c r="M103" s="55"/>
      <c r="N103" s="55"/>
      <c r="O103" s="56"/>
      <c r="P103" s="56"/>
      <c r="Q103" s="60" t="s">
        <v>139</v>
      </c>
      <c r="R103" s="67"/>
      <c r="S103" s="59"/>
      <c r="T103" s="68"/>
      <c r="U103" s="68"/>
    </row>
    <row r="104" spans="1:21" ht="48.75" customHeight="1">
      <c r="A104" s="70"/>
      <c r="B104" s="55"/>
      <c r="C104" s="55"/>
      <c r="D104" s="55"/>
      <c r="E104" s="55"/>
      <c r="F104" s="56"/>
      <c r="G104" s="55"/>
      <c r="H104" s="55"/>
      <c r="I104" s="55"/>
      <c r="J104" s="55"/>
      <c r="K104" s="55"/>
      <c r="L104" s="55"/>
      <c r="M104" s="55"/>
      <c r="N104" s="55"/>
      <c r="O104" s="56"/>
      <c r="P104" s="56"/>
      <c r="Q104" s="96" t="s">
        <v>162</v>
      </c>
      <c r="R104" s="96"/>
      <c r="S104" s="64">
        <v>112159</v>
      </c>
      <c r="T104" s="65">
        <v>113173</v>
      </c>
      <c r="U104" s="65">
        <v>116381</v>
      </c>
    </row>
    <row r="105" spans="1:21" ht="27" customHeight="1">
      <c r="A105" s="70"/>
      <c r="B105" s="55"/>
      <c r="C105" s="55"/>
      <c r="D105" s="55"/>
      <c r="E105" s="55"/>
      <c r="F105" s="56"/>
      <c r="G105" s="55"/>
      <c r="H105" s="55"/>
      <c r="I105" s="55"/>
      <c r="J105" s="55"/>
      <c r="K105" s="55"/>
      <c r="L105" s="55"/>
      <c r="M105" s="55"/>
      <c r="N105" s="55"/>
      <c r="O105" s="56"/>
      <c r="P105" s="56"/>
      <c r="Q105" s="96" t="s">
        <v>163</v>
      </c>
      <c r="R105" s="96"/>
      <c r="S105" s="64">
        <v>57874</v>
      </c>
      <c r="T105" s="66">
        <v>58825</v>
      </c>
      <c r="U105" s="66">
        <v>61071</v>
      </c>
    </row>
    <row r="106" spans="1:21" ht="12.75" customHeight="1">
      <c r="A106" s="70"/>
      <c r="B106" s="55"/>
      <c r="C106" s="55"/>
      <c r="D106" s="55"/>
      <c r="E106" s="55"/>
      <c r="F106" s="56"/>
      <c r="G106" s="55"/>
      <c r="H106" s="55"/>
      <c r="I106" s="55"/>
      <c r="J106" s="55"/>
      <c r="K106" s="55"/>
      <c r="L106" s="55"/>
      <c r="M106" s="55"/>
      <c r="N106" s="55"/>
      <c r="O106" s="56"/>
      <c r="P106" s="56"/>
      <c r="Q106" s="69"/>
      <c r="R106" s="69"/>
      <c r="S106" s="71"/>
      <c r="T106" s="68"/>
      <c r="U106" s="68"/>
    </row>
    <row r="107" spans="1:21" ht="13.5" customHeight="1">
      <c r="A107" s="54" t="s">
        <v>295</v>
      </c>
      <c r="B107" s="55"/>
      <c r="C107" s="55"/>
      <c r="D107" s="55"/>
      <c r="E107" s="55"/>
      <c r="F107" s="56"/>
      <c r="G107" s="55"/>
      <c r="H107" s="55"/>
      <c r="I107" s="55"/>
      <c r="J107" s="55"/>
      <c r="K107" s="55"/>
      <c r="L107" s="55"/>
      <c r="M107" s="55"/>
      <c r="N107" s="55"/>
      <c r="O107" s="56"/>
      <c r="P107" s="56"/>
      <c r="Q107" s="60" t="s">
        <v>139</v>
      </c>
      <c r="R107" s="69"/>
      <c r="S107" s="71"/>
      <c r="T107" s="68"/>
      <c r="U107" s="68"/>
    </row>
    <row r="108" spans="1:21" ht="26.25" customHeight="1">
      <c r="A108" s="54"/>
      <c r="B108" s="55"/>
      <c r="C108" s="55"/>
      <c r="D108" s="55"/>
      <c r="E108" s="55"/>
      <c r="F108" s="56"/>
      <c r="G108" s="55"/>
      <c r="H108" s="55"/>
      <c r="I108" s="55"/>
      <c r="J108" s="55"/>
      <c r="K108" s="55"/>
      <c r="L108" s="55"/>
      <c r="M108" s="55"/>
      <c r="N108" s="55"/>
      <c r="O108" s="56"/>
      <c r="P108" s="56"/>
      <c r="Q108" s="91" t="s">
        <v>154</v>
      </c>
      <c r="R108" s="91"/>
      <c r="S108" s="64">
        <v>2481.6</v>
      </c>
      <c r="T108" s="65">
        <v>2509.1</v>
      </c>
      <c r="U108" s="65">
        <v>2509.1</v>
      </c>
    </row>
    <row r="109" spans="1:21" ht="23.25" customHeight="1">
      <c r="A109" s="54"/>
      <c r="B109" s="55"/>
      <c r="C109" s="55"/>
      <c r="D109" s="55"/>
      <c r="E109" s="55"/>
      <c r="F109" s="56"/>
      <c r="G109" s="55"/>
      <c r="H109" s="55"/>
      <c r="I109" s="55"/>
      <c r="J109" s="55"/>
      <c r="K109" s="55"/>
      <c r="L109" s="55"/>
      <c r="M109" s="55"/>
      <c r="N109" s="55"/>
      <c r="O109" s="56"/>
      <c r="P109" s="56"/>
      <c r="Q109" s="89" t="s">
        <v>153</v>
      </c>
      <c r="R109" s="91"/>
      <c r="S109" s="64">
        <v>596.9</v>
      </c>
      <c r="T109" s="66">
        <v>614.6</v>
      </c>
      <c r="U109" s="66">
        <v>614.6</v>
      </c>
    </row>
    <row r="110" ht="12" customHeight="1"/>
    <row r="111" spans="1:21" ht="12.75" customHeight="1">
      <c r="A111" s="54" t="s">
        <v>301</v>
      </c>
      <c r="B111" s="55"/>
      <c r="C111" s="55"/>
      <c r="D111" s="55"/>
      <c r="E111" s="55"/>
      <c r="F111" s="56"/>
      <c r="G111" s="55"/>
      <c r="H111" s="55"/>
      <c r="I111" s="55"/>
      <c r="J111" s="55"/>
      <c r="K111" s="55"/>
      <c r="L111" s="55"/>
      <c r="M111" s="55"/>
      <c r="N111" s="55"/>
      <c r="O111" s="56"/>
      <c r="P111" s="56"/>
      <c r="Q111" s="60" t="s">
        <v>139</v>
      </c>
      <c r="R111" s="69"/>
      <c r="S111" s="71"/>
      <c r="T111" s="68"/>
      <c r="U111" s="68"/>
    </row>
    <row r="112" spans="1:21" ht="26.25" customHeight="1">
      <c r="A112" s="54"/>
      <c r="B112" s="55"/>
      <c r="C112" s="55"/>
      <c r="D112" s="55"/>
      <c r="E112" s="55"/>
      <c r="F112" s="56"/>
      <c r="G112" s="55"/>
      <c r="H112" s="55"/>
      <c r="I112" s="55"/>
      <c r="J112" s="55"/>
      <c r="K112" s="55"/>
      <c r="L112" s="55"/>
      <c r="M112" s="55"/>
      <c r="N112" s="55"/>
      <c r="O112" s="56"/>
      <c r="P112" s="56"/>
      <c r="Q112" s="91" t="s">
        <v>300</v>
      </c>
      <c r="R112" s="91"/>
      <c r="S112" s="64">
        <v>11325</v>
      </c>
      <c r="T112" s="65">
        <v>0</v>
      </c>
      <c r="U112" s="65">
        <v>0</v>
      </c>
    </row>
    <row r="117" ht="160.5" customHeight="1"/>
    <row r="121" ht="136.5" customHeight="1"/>
    <row r="122" ht="81" customHeight="1"/>
    <row r="123" ht="93.75" customHeight="1"/>
  </sheetData>
  <sheetProtection/>
  <mergeCells count="31">
    <mergeCell ref="Q100:R100"/>
    <mergeCell ref="Q101:R101"/>
    <mergeCell ref="Q104:R104"/>
    <mergeCell ref="Q95:R95"/>
    <mergeCell ref="Q9:Q11"/>
    <mergeCell ref="R9:R11"/>
    <mergeCell ref="Q99:R99"/>
    <mergeCell ref="Q90:R90"/>
    <mergeCell ref="Q109:R109"/>
    <mergeCell ref="Q96:R96"/>
    <mergeCell ref="Q97:R97"/>
    <mergeCell ref="Q108:R108"/>
    <mergeCell ref="Q105:R105"/>
    <mergeCell ref="Q112:R112"/>
    <mergeCell ref="Q77:R77"/>
    <mergeCell ref="Q85:R85"/>
    <mergeCell ref="Q88:R88"/>
    <mergeCell ref="Q82:R82"/>
    <mergeCell ref="Q81:R81"/>
    <mergeCell ref="Q89:R89"/>
    <mergeCell ref="Q92:R92"/>
    <mergeCell ref="Q98:R98"/>
    <mergeCell ref="Q91:R91"/>
    <mergeCell ref="S9:U9"/>
    <mergeCell ref="A3:U5"/>
    <mergeCell ref="A9:A11"/>
    <mergeCell ref="Q87:R87"/>
    <mergeCell ref="Q86:R86"/>
    <mergeCell ref="A7:U7"/>
    <mergeCell ref="Q74:R74"/>
    <mergeCell ref="Q78:R78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2018-06-25T05:28:50Z</cp:lastPrinted>
  <dcterms:created xsi:type="dcterms:W3CDTF">2005-10-01T10:04:25Z</dcterms:created>
  <dcterms:modified xsi:type="dcterms:W3CDTF">2018-06-25T05:29:31Z</dcterms:modified>
  <cp:category/>
  <cp:version/>
  <cp:contentType/>
  <cp:contentStatus/>
</cp:coreProperties>
</file>