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'Лист1'!$A$1:$U$99</definedName>
  </definedNames>
  <calcPr fullCalcOnLoad="1"/>
</workbook>
</file>

<file path=xl/sharedStrings.xml><?xml version="1.0" encoding="utf-8"?>
<sst xmlns="http://schemas.openxmlformats.org/spreadsheetml/2006/main" count="491" uniqueCount="295">
  <si>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</si>
  <si>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</si>
  <si>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</si>
  <si>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</si>
  <si>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</si>
  <si>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</si>
  <si>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</si>
  <si>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</si>
  <si>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</si>
  <si>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</si>
  <si>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</si>
  <si>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</si>
  <si>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</si>
  <si>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</si>
  <si>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</si>
  <si>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</si>
  <si>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</si>
  <si>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</si>
  <si>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</si>
  <si>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</si>
  <si>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</si>
  <si>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</si>
  <si>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</si>
  <si>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</si>
  <si>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</si>
  <si>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</si>
  <si>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</si>
  <si>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</si>
  <si>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</si>
  <si>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</si>
  <si>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</si>
  <si>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</si>
  <si>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</si>
  <si>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</si>
  <si>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</si>
  <si>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</si>
  <si>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</si>
  <si>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</si>
  <si>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</si>
  <si>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</si>
  <si>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</si>
  <si>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</si>
  <si>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</si>
  <si>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</si>
  <si>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</si>
  <si>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</si>
  <si>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</si>
  <si>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</si>
  <si>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</si>
  <si>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</si>
  <si>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</si>
  <si>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</si>
  <si>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</si>
  <si>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</si>
  <si>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</si>
  <si>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</si>
  <si>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</si>
  <si>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</si>
  <si>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</si>
  <si>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</si>
  <si>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</si>
  <si>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</si>
  <si>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</si>
  <si>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</si>
  <si>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</si>
  <si>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</si>
  <si>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</si>
  <si>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</si>
  <si>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</si>
  <si>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</si>
  <si>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</si>
  <si>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</si>
  <si>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</si>
  <si>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</si>
  <si>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</si>
  <si>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</si>
  <si>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</si>
  <si>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</si>
  <si>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</si>
  <si>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</si>
  <si>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</si>
  <si>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</si>
  <si>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</si>
  <si>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</si>
  <si>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</si>
  <si>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</si>
  <si>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</si>
  <si>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</si>
  <si>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</si>
  <si>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</si>
  <si>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</si>
  <si>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</si>
  <si>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</si>
  <si>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</si>
  <si>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</si>
  <si>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140</t>
  </si>
  <si>
    <t>Суммы принудительного изъятия</t>
  </si>
  <si>
    <t>11600000</t>
  </si>
  <si>
    <t>ШТРАФЫ, САНКЦИИ, ВОЗМЕЩЕНИЕ УЩЕРБА</t>
  </si>
  <si>
    <t>000 1 16 00000 00 0000 000</t>
  </si>
  <si>
    <t>11690000</t>
  </si>
  <si>
    <t>Прочие поступления от денежных взысканий (штрафов) и иных сумм в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</si>
  <si>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</si>
  <si>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</si>
  <si>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</si>
  <si>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</si>
  <si>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</si>
  <si>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</si>
  <si>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</si>
  <si>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</si>
  <si>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</si>
  <si>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</si>
  <si>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</si>
  <si>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</si>
  <si>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</si>
  <si>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</si>
  <si>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</si>
  <si>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</si>
  <si>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</si>
  <si>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</si>
  <si>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</si>
  <si>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Единый налог на вмененный доход для отдельных видов деятельности</t>
  </si>
  <si>
    <t>000 1 16 90050 05 0000 140</t>
  </si>
  <si>
    <t>ИНЫЕ МЕЖБЮДЖЕТНЫЕ ТРАНСФЕРТЫ</t>
  </si>
  <si>
    <t>000 1 01 02000 01 0000 110</t>
  </si>
  <si>
    <t>000 1 05 00000 00 0000 000</t>
  </si>
  <si>
    <t>000 1 05 02000 02 0000 110</t>
  </si>
  <si>
    <t>000 1 05 03000 01 0000 110</t>
  </si>
  <si>
    <t>000 1 08 03010 01 0000 110</t>
  </si>
  <si>
    <t>000 1 11 05035 05 0000 120</t>
  </si>
  <si>
    <t>000 1 12 01000 01 0000 120</t>
  </si>
  <si>
    <t>000 1 16 03030 01 0000 140</t>
  </si>
  <si>
    <t>ИТОГО ДОХОДОВ: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</si>
  <si>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</si>
  <si>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</si>
  <si>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НАЛОГОВЫЕ И НЕНАЛОГОВЫЕ ДОХОДЫ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</si>
  <si>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</si>
  <si>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</si>
  <si>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000 1 11 05025 05 0000 120</t>
  </si>
  <si>
    <t>По данной строке указаны:</t>
  </si>
  <si>
    <t>&lt;1&gt;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</si>
  <si>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</si>
  <si>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</si>
  <si>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</si>
  <si>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</si>
  <si>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</si>
  <si>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</si>
  <si>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</si>
  <si>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</si>
  <si>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</si>
  <si>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</si>
  <si>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</si>
  <si>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</si>
  <si>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</si>
  <si>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</si>
  <si>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</si>
  <si>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</si>
  <si>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</si>
  <si>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</si>
  <si>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</si>
  <si>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</si>
  <si>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</si>
  <si>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</si>
  <si>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</si>
  <si>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</si>
  <si>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</si>
  <si>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</si>
  <si>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000 1 16 51030 02 0000 140</t>
  </si>
  <si>
    <t>Денежные взыскания (штрафы), установленные     законами  субъектов Российской  Федерации  за   несоблюдение муниципальных правовых актов, зачисляемые  в бюджеты муниципальных районов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</si>
  <si>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</si>
  <si>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</si>
  <si>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</si>
  <si>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</si>
  <si>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</si>
  <si>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</si>
  <si>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</si>
  <si>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 xml:space="preserve">Субсидии на выравнивание бюджетной обеспеченности муниципальных районов по реализации ими их отдельных расходных обязательств 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</si>
  <si>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</si>
  <si>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000 1 11 05075 05 0000 120</t>
  </si>
  <si>
    <t>ДОХОДЫ ОТ ОКАЗАНИЯ ПЛАТНЫХ УСЛУГ (РАБОТ) И КОМПЕНСАЦИИ ЗАТРАТ ГОСУДАРСТВА</t>
  </si>
  <si>
    <t>СУБСИДИИ БЮДЖЕТАМ БЮДЖЕТНОЙ СИСТЕМЫ РОССИЙСКОЙ ФЕДЕРАЦИИ (МЕЖБЮДЖЕТНЫЕ СУБСИДИИ)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</si>
  <si>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</si>
  <si>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</si>
  <si>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</si>
  <si>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</si>
  <si>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</si>
  <si>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</si>
  <si>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</si>
  <si>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</si>
  <si>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</si>
  <si>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</si>
  <si>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</si>
  <si>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</si>
  <si>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</si>
  <si>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</si>
  <si>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</si>
  <si>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</si>
  <si>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</si>
  <si>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</si>
  <si>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</si>
  <si>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</si>
  <si>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</si>
  <si>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</si>
  <si>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</si>
  <si>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</si>
  <si>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</si>
  <si>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</si>
  <si>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</si>
  <si>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</si>
  <si>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</si>
  <si>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</si>
  <si>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</si>
  <si>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</si>
  <si>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</si>
  <si>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</si>
  <si>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</si>
  <si>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</si>
  <si>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43</t>
  </si>
  <si>
    <t>44</t>
  </si>
  <si>
    <t>45</t>
  </si>
  <si>
    <t>46</t>
  </si>
  <si>
    <t>000 1 16 43000 01 0000 140</t>
  </si>
  <si>
    <t>Денежные взыскания (штрафы) за нарушение законодательства Российской Федерации  об административных правонарушениях, предусмотренные ст. 20.25.Кодекса Россйской Федерации об административных правонарушениях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</si>
  <si>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</si>
  <si>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ДОТАЦИИ БЮДЖЕТАМ БЮДЖЕТНОЙ СИСТЕМЫ РОССИЙСКОЙ ФЕДЕРАЦИИ</t>
  </si>
  <si>
    <t>000 2 02 10000 00 0000 151</t>
  </si>
  <si>
    <t>000 2 02 15001 05 0000 151</t>
  </si>
  <si>
    <t>000 2 02 20000 00 0000 151</t>
  </si>
  <si>
    <t>000 2 02 29999 05 0000 151</t>
  </si>
  <si>
    <t>000 2 02 30000 00 0000 151</t>
  </si>
  <si>
    <t>СУБВЕНЦИИ БЮДЖЕТАМ БЮДЖЕТНОЙ СИСТЕМЫ РОССИЙСКОЙ ФЕДЕРАЦИИ</t>
  </si>
  <si>
    <t>000 2 02 35250 05 0000 151</t>
  </si>
  <si>
    <t>000 2 02 35118 05 0000 151</t>
  </si>
  <si>
    <t>000 2 02 30024 05 0000 151</t>
  </si>
  <si>
    <t>000 2 02 39999 05 0000 151</t>
  </si>
  <si>
    <t>000 2 02 40000 00 0000 151</t>
  </si>
  <si>
    <t>000 2 02 40014 05 0000 151</t>
  </si>
  <si>
    <t>41</t>
  </si>
  <si>
    <t>000 2 02 30022 05 0000 151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</si>
  <si>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</si>
  <si>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</si>
  <si>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</si>
  <si>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>000 2 07 00000 00 0000 180</t>
  </si>
  <si>
    <t>ПРОЧИЕ БЕЗВОЗМЕЗДНЫЕ ПОСТУПЛЕНИЯ</t>
  </si>
  <si>
    <t>000 2 07 05000 05 0000 180</t>
  </si>
  <si>
    <t>Прочие безвозмездные поступления в бюджеты муниципальных районов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</si>
  <si>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</si>
  <si>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000 2 02 35120 05 0000 151</t>
  </si>
  <si>
    <t>Субсидии на осуществление в пределах полномочий муниципальных районов мероприятий по обеспечению  организации отдыха детей в каникулярное время, включая мероприятия по обеспечению безопасности их жизни и здоровья</t>
  </si>
  <si>
    <t>Субвенции на осуществление государственного полномочия Свердловской области по расчету и предоставлению за счет средств областного бюджета  бюджетам поселений дотаций на выравнивание бюджетной обеспеченности поселений</t>
  </si>
  <si>
    <t>на 2018 год</t>
  </si>
  <si>
    <t>на 2019 год</t>
  </si>
  <si>
    <t>на 2020 год</t>
  </si>
  <si>
    <t>Свод доходов муниципального бюджета на 2018 год и плановый период 2019 и 2020 годов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</si>
  <si>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</si>
  <si>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Номер строки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</si>
  <si>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</si>
  <si>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</si>
  <si>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муниципального образования
Байкаловский муниципальный район                                                                                                                                                                                                                                                             № 100  от 25   декабря 2017 года «О бюджете муниципального                                                                                                                                                                                                                                                   образования  Байкаловский  муниципальный  район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2018 год и плановый период 2019 и 2020 годов» 
</t>
  </si>
  <si>
    <t>000 2 02  20051 00 0000 151</t>
  </si>
  <si>
    <t>Субсидии бюджетам муниципальных районов на реализацию федеральных целевых программ&lt;1&gt;</t>
  </si>
  <si>
    <t>&lt;2&gt;</t>
  </si>
  <si>
    <t>&lt;5&gt;</t>
  </si>
  <si>
    <t>Субсидии на капитальный ремонт Пелевинского гидроузла на р.Бобровка в д.Пелевина Байкаловского района Свердловскй области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</si>
  <si>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</si>
  <si>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</si>
  <si>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000 2 18 60010 05 0000 151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</si>
  <si>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</si>
  <si>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</si>
  <si>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</si>
  <si>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000 2 19 60010 05 0000 151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</si>
  <si>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</si>
  <si>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000 2 02 20077 05 0000 151</t>
  </si>
  <si>
    <t>Субсидии бюджетам муниципальных районов на софинансирование капитальных вложений в объекты муниципальной собственности &lt;2&gt;</t>
  </si>
  <si>
    <t>Прочие субсидии бюджетам муниципальных районов &lt;3&gt;</t>
  </si>
  <si>
    <t>Субвенции бюджетам муниципальных районов на выполнение передаваемых полномочий субъектов Российской Федерации &lt;4&gt;</t>
  </si>
  <si>
    <t>Прочие субвенции бюджетам муниципальных районов &lt;5&gt;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</si>
  <si>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&lt;6&gt;</t>
  </si>
  <si>
    <t>&lt;3&gt;</t>
  </si>
  <si>
    <t xml:space="preserve"> &lt;4&gt;</t>
  </si>
  <si>
    <t>&lt;6&gt;</t>
  </si>
  <si>
    <t>Субсидии на строительство системы водоснабжения с.Байкалово</t>
  </si>
  <si>
    <t>Субсидии на организацию мероприятий по охране окружающей среды и природопользованию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</si>
  <si>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</si>
  <si>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000 2 02 35462 05 0000 151</t>
  </si>
  <si>
    <t>47</t>
  </si>
  <si>
    <t>48</t>
  </si>
  <si>
    <t>49</t>
  </si>
  <si>
    <t>50</t>
  </si>
  <si>
    <t>53</t>
  </si>
  <si>
    <t>54</t>
  </si>
  <si>
    <t>55</t>
  </si>
  <si>
    <t>56</t>
  </si>
  <si>
    <t>57</t>
  </si>
  <si>
    <t>Субсидии на строительство и реконструкцию автомобильных дорог общего пользования местного значения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</si>
</sst>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5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72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justify" vertical="top" wrapText="1" shrinkToFit="1"/>
    </xf>
    <xf numFmtId="177" fontId="10" fillId="0" borderId="10" xfId="0" applyNumberFormat="1" applyFont="1" applyFill="1" applyBorder="1" applyAlignment="1">
      <alignment horizontal="right" vertical="center"/>
    </xf>
    <xf numFmtId="177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 wrapText="1" shrinkToFit="1"/>
    </xf>
    <xf numFmtId="177" fontId="9" fillId="0" borderId="10" xfId="0" applyNumberFormat="1" applyFont="1" applyFill="1" applyBorder="1" applyAlignment="1">
      <alignment horizontal="right" vertical="center"/>
    </xf>
    <xf numFmtId="177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1" fontId="9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vertical="center" wrapText="1" shrinkToFit="1"/>
    </xf>
    <xf numFmtId="0" fontId="9" fillId="0" borderId="10" xfId="0" applyNumberFormat="1" applyFont="1" applyFill="1" applyBorder="1" applyAlignment="1">
      <alignment horizontal="left" vertical="center" wrapText="1" shrinkToFit="1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NumberFormat="1" applyFont="1" applyFill="1" applyAlignment="1">
      <alignment horizontal="left" vertical="top" wrapText="1"/>
    </xf>
    <xf numFmtId="17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justify" vertical="top" wrapText="1"/>
    </xf>
    <xf numFmtId="49" fontId="9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177" fontId="9" fillId="0" borderId="11" xfId="0" applyNumberFormat="1" applyFont="1" applyFill="1" applyBorder="1" applyAlignment="1">
      <alignment horizontal="right"/>
    </xf>
    <xf numFmtId="177" fontId="9" fillId="0" borderId="11" xfId="0" applyNumberFormat="1" applyFont="1" applyFill="1" applyBorder="1" applyAlignment="1">
      <alignment/>
    </xf>
    <xf numFmtId="177" fontId="9" fillId="0" borderId="12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justify" vertical="top" wrapText="1"/>
    </xf>
    <xf numFmtId="177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/>
    </xf>
    <xf numFmtId="177" fontId="9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justify" vertical="top" wrapText="1" shrinkToFit="1"/>
    </xf>
    <xf numFmtId="177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justify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0" fontId="10" fillId="0" borderId="10" xfId="0" applyFont="1" applyBorder="1" applyAlignment="1">
      <alignment horizontal="justify" wrapText="1"/>
    </xf>
    <xf numFmtId="0" fontId="9" fillId="0" borderId="0" xfId="0" applyFont="1" applyAlignment="1">
      <alignment horizontal="justify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9" fillId="0" borderId="0" xfId="0" applyNumberFormat="1" applyFont="1" applyFill="1" applyAlignment="1">
      <alignment horizontal="right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center" vertical="top" wrapText="1"/>
    </xf>
    <xf numFmtId="49" fontId="10" fillId="0" borderId="17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justify" vertical="top" wrapText="1"/>
    </xf>
    <xf numFmtId="49" fontId="8" fillId="0" borderId="0" xfId="0" applyNumberFormat="1" applyFont="1" applyFill="1" applyAlignment="1">
      <alignment horizontal="center" wrapText="1"/>
    </xf>
    <xf numFmtId="49" fontId="9" fillId="0" borderId="11" xfId="0" applyNumberFormat="1" applyFont="1" applyFill="1" applyBorder="1" applyAlignment="1">
      <alignment horizontal="justify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0" fontId="10" fillId="0" borderId="16" xfId="0" applyNumberFormat="1" applyFont="1" applyFill="1" applyBorder="1" applyAlignment="1">
      <alignment horizontal="center" vertical="top" wrapText="1"/>
    </xf>
    <xf numFmtId="0" fontId="10" fillId="0" borderId="17" xfId="0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99"/>
  <sheetViews>
    <sheetView tabSelected="1" zoomScale="115" zoomScaleNormal="115" zoomScaleSheetLayoutView="100" workbookViewId="0" topLeftCell="A2">
      <selection activeCell="S52" sqref="S52"/>
    </sheetView>
  </sheetViews>
  <sheetFormatPr defaultColWidth="8.875" defaultRowHeight="12.75"/>
  <cols>
    <col min="1" max="1" width="6.75390625" style="18" customWidth="1"/>
    <col min="2" max="5" width="0" style="19" hidden="1" customWidth="1"/>
    <col min="6" max="6" width="0" style="20" hidden="1" customWidth="1"/>
    <col min="7" max="14" width="0" style="19" hidden="1" customWidth="1"/>
    <col min="15" max="16" width="0" style="20" hidden="1" customWidth="1"/>
    <col min="17" max="17" width="33.125" style="19" customWidth="1"/>
    <col min="18" max="18" width="61.875" style="21" customWidth="1"/>
    <col min="19" max="19" width="14.625" style="17" customWidth="1"/>
    <col min="20" max="21" width="13.75390625" style="17" customWidth="1"/>
    <col min="22" max="23" width="8.875" style="17" customWidth="1"/>
    <col min="24" max="24" width="45.375" style="17" customWidth="1"/>
    <col min="25" max="25" width="8.875" style="17" customWidth="1"/>
    <col min="26" max="26" width="23.375" style="17" customWidth="1"/>
    <col min="27" max="27" width="8.875" style="17" customWidth="1"/>
    <col min="28" max="28" width="19.125" style="17" customWidth="1"/>
    <col min="29" max="16384" width="8.875" style="17" customWidth="1"/>
  </cols>
  <sheetData>
    <row r="1" spans="1:19" s="8" customFormat="1" ht="191.25" hidden="1">
      <c r="A1" s="2" t="s">
        <v>22</v>
      </c>
      <c r="B1" s="3" t="s">
        <v>24</v>
      </c>
      <c r="C1" s="3" t="s">
        <v>26</v>
      </c>
      <c r="D1" s="3" t="s">
        <v>28</v>
      </c>
      <c r="E1" s="3" t="s">
        <v>30</v>
      </c>
      <c r="F1" s="4" t="s">
        <v>32</v>
      </c>
      <c r="G1" s="3" t="s">
        <v>33</v>
      </c>
      <c r="H1" s="3" t="s">
        <v>35</v>
      </c>
      <c r="I1" s="3" t="s">
        <v>37</v>
      </c>
      <c r="J1" s="3" t="s">
        <v>39</v>
      </c>
      <c r="K1" s="3" t="s">
        <v>41</v>
      </c>
      <c r="L1" s="3" t="s">
        <v>43</v>
      </c>
      <c r="M1" s="3" t="s">
        <v>45</v>
      </c>
      <c r="N1" s="3" t="s">
        <v>47</v>
      </c>
      <c r="O1" s="4" t="s">
        <v>3</v>
      </c>
      <c r="P1" s="5"/>
      <c r="Q1" s="3" t="s">
        <v>50</v>
      </c>
      <c r="R1" s="6" t="s">
        <v>52</v>
      </c>
      <c r="S1" s="7" t="s">
        <v>106</v>
      </c>
    </row>
    <row r="2" spans="1:19" s="15" customFormat="1" ht="0.75" customHeight="1">
      <c r="A2" s="9" t="s">
        <v>23</v>
      </c>
      <c r="B2" s="10" t="s">
        <v>25</v>
      </c>
      <c r="C2" s="10" t="s">
        <v>27</v>
      </c>
      <c r="D2" s="10" t="s">
        <v>29</v>
      </c>
      <c r="E2" s="10" t="s">
        <v>31</v>
      </c>
      <c r="F2" s="11" t="s">
        <v>32</v>
      </c>
      <c r="G2" s="10" t="s">
        <v>34</v>
      </c>
      <c r="H2" s="10" t="s">
        <v>36</v>
      </c>
      <c r="I2" s="10" t="s">
        <v>38</v>
      </c>
      <c r="J2" s="10" t="s">
        <v>40</v>
      </c>
      <c r="K2" s="10" t="s">
        <v>42</v>
      </c>
      <c r="L2" s="10" t="s">
        <v>44</v>
      </c>
      <c r="M2" s="10" t="s">
        <v>46</v>
      </c>
      <c r="N2" s="10" t="s">
        <v>48</v>
      </c>
      <c r="O2" s="11" t="s">
        <v>2</v>
      </c>
      <c r="P2" s="12"/>
      <c r="Q2" s="10" t="s">
        <v>51</v>
      </c>
      <c r="R2" s="13" t="s">
        <v>53</v>
      </c>
      <c r="S2" s="14" t="s">
        <v>49</v>
      </c>
    </row>
    <row r="3" spans="1:21" s="15" customFormat="1" ht="21" customHeight="1">
      <c r="A3" s="86" t="s">
        <v>258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1:21" s="15" customFormat="1" ht="33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1:21" s="15" customFormat="1" ht="51.7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1" s="15" customFormat="1" ht="18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6"/>
      <c r="U6" s="27"/>
    </row>
    <row r="7" spans="1:21" s="15" customFormat="1" ht="18">
      <c r="A7" s="91" t="s">
        <v>253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</row>
    <row r="8" spans="1:19" s="15" customFormat="1" ht="12.75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  <c r="S8" s="1"/>
    </row>
    <row r="9" spans="1:21" s="15" customFormat="1" ht="39.75" customHeight="1">
      <c r="A9" s="87" t="s">
        <v>255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87" t="s">
        <v>17</v>
      </c>
      <c r="R9" s="93" t="s">
        <v>120</v>
      </c>
      <c r="S9" s="83" t="s">
        <v>20</v>
      </c>
      <c r="T9" s="84"/>
      <c r="U9" s="85"/>
    </row>
    <row r="10" spans="1:21" ht="18" customHeight="1" hidden="1">
      <c r="A10" s="88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88"/>
      <c r="R10" s="94"/>
      <c r="S10" s="31"/>
      <c r="T10" s="32"/>
      <c r="U10" s="32"/>
    </row>
    <row r="11" spans="1:21" ht="24" customHeight="1">
      <c r="A11" s="89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89"/>
      <c r="R11" s="95"/>
      <c r="S11" s="33" t="s">
        <v>250</v>
      </c>
      <c r="T11" s="34" t="s">
        <v>251</v>
      </c>
      <c r="U11" s="34" t="s">
        <v>252</v>
      </c>
    </row>
    <row r="12" spans="1:21" ht="13.5" customHeight="1">
      <c r="A12" s="35" t="s">
        <v>54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 t="s">
        <v>65</v>
      </c>
      <c r="R12" s="36">
        <v>3</v>
      </c>
      <c r="S12" s="35">
        <v>4</v>
      </c>
      <c r="T12" s="34">
        <v>5</v>
      </c>
      <c r="U12" s="34">
        <v>6</v>
      </c>
    </row>
    <row r="13" spans="1:21" ht="12.75">
      <c r="A13" s="37" t="s">
        <v>54</v>
      </c>
      <c r="B13" s="35" t="s">
        <v>55</v>
      </c>
      <c r="C13" s="35" t="s">
        <v>56</v>
      </c>
      <c r="D13" s="35" t="s">
        <v>57</v>
      </c>
      <c r="E13" s="35" t="s">
        <v>58</v>
      </c>
      <c r="F13" s="38"/>
      <c r="G13" s="35" t="s">
        <v>59</v>
      </c>
      <c r="H13" s="35" t="s">
        <v>60</v>
      </c>
      <c r="I13" s="35" t="s">
        <v>61</v>
      </c>
      <c r="J13" s="35" t="s">
        <v>0</v>
      </c>
      <c r="K13" s="35" t="s">
        <v>55</v>
      </c>
      <c r="L13" s="35" t="s">
        <v>62</v>
      </c>
      <c r="M13" s="35" t="s">
        <v>59</v>
      </c>
      <c r="N13" s="35" t="s">
        <v>1</v>
      </c>
      <c r="O13" s="38" t="s">
        <v>63</v>
      </c>
      <c r="P13" s="38"/>
      <c r="Q13" s="35" t="s">
        <v>64</v>
      </c>
      <c r="R13" s="39" t="s">
        <v>135</v>
      </c>
      <c r="S13" s="40">
        <f>SUM(S14,S18,S22,S24,S30,S32,S35,S38,S16)</f>
        <v>176770.40000000002</v>
      </c>
      <c r="T13" s="41">
        <f>SUM(T14+T16+T18+T22+T24+T30+T32+T35+T38)</f>
        <v>182414.5</v>
      </c>
      <c r="U13" s="41">
        <f>SUM(U14+U17+U18+U22+U24+U30+U32+U35+U38)</f>
        <v>191959.49999999997</v>
      </c>
    </row>
    <row r="14" spans="1:21" ht="12.75">
      <c r="A14" s="37" t="s">
        <v>65</v>
      </c>
      <c r="B14" s="37" t="s">
        <v>55</v>
      </c>
      <c r="C14" s="37" t="s">
        <v>56</v>
      </c>
      <c r="D14" s="37" t="s">
        <v>68</v>
      </c>
      <c r="E14" s="37" t="s">
        <v>69</v>
      </c>
      <c r="F14" s="42"/>
      <c r="G14" s="37" t="s">
        <v>59</v>
      </c>
      <c r="H14" s="37" t="s">
        <v>60</v>
      </c>
      <c r="I14" s="37" t="s">
        <v>61</v>
      </c>
      <c r="J14" s="37" t="s">
        <v>0</v>
      </c>
      <c r="K14" s="37" t="s">
        <v>55</v>
      </c>
      <c r="L14" s="37" t="s">
        <v>62</v>
      </c>
      <c r="M14" s="37" t="s">
        <v>59</v>
      </c>
      <c r="N14" s="37" t="s">
        <v>1</v>
      </c>
      <c r="O14" s="42"/>
      <c r="P14" s="42"/>
      <c r="Q14" s="37" t="s">
        <v>76</v>
      </c>
      <c r="R14" s="43" t="s">
        <v>69</v>
      </c>
      <c r="S14" s="44">
        <f>SUM(S15)</f>
        <v>145985</v>
      </c>
      <c r="T14" s="45">
        <f>SUM(T15)</f>
        <v>151029</v>
      </c>
      <c r="U14" s="45">
        <f>SUM(U15)</f>
        <v>160147</v>
      </c>
    </row>
    <row r="15" spans="1:21" ht="12.75">
      <c r="A15" s="37" t="s">
        <v>4</v>
      </c>
      <c r="B15" s="37" t="s">
        <v>66</v>
      </c>
      <c r="C15" s="37" t="s">
        <v>67</v>
      </c>
      <c r="D15" s="37" t="s">
        <v>71</v>
      </c>
      <c r="E15" s="37" t="s">
        <v>72</v>
      </c>
      <c r="F15" s="42"/>
      <c r="G15" s="37" t="s">
        <v>73</v>
      </c>
      <c r="H15" s="37" t="s">
        <v>74</v>
      </c>
      <c r="I15" s="37" t="s">
        <v>61</v>
      </c>
      <c r="J15" s="37" t="s">
        <v>0</v>
      </c>
      <c r="K15" s="37" t="s">
        <v>5</v>
      </c>
      <c r="L15" s="37" t="s">
        <v>6</v>
      </c>
      <c r="M15" s="37" t="s">
        <v>59</v>
      </c>
      <c r="N15" s="37" t="s">
        <v>1</v>
      </c>
      <c r="O15" s="42" t="s">
        <v>72</v>
      </c>
      <c r="P15" s="42"/>
      <c r="Q15" s="46" t="s">
        <v>124</v>
      </c>
      <c r="R15" s="43" t="s">
        <v>72</v>
      </c>
      <c r="S15" s="44">
        <v>145985</v>
      </c>
      <c r="T15" s="45">
        <v>151029</v>
      </c>
      <c r="U15" s="45">
        <v>160147</v>
      </c>
    </row>
    <row r="16" spans="1:21" ht="24">
      <c r="A16" s="37" t="s">
        <v>7</v>
      </c>
      <c r="B16" s="37"/>
      <c r="C16" s="37"/>
      <c r="D16" s="37"/>
      <c r="E16" s="37"/>
      <c r="F16" s="42"/>
      <c r="G16" s="37"/>
      <c r="H16" s="37"/>
      <c r="I16" s="37"/>
      <c r="J16" s="37"/>
      <c r="K16" s="37"/>
      <c r="L16" s="37"/>
      <c r="M16" s="37"/>
      <c r="N16" s="37"/>
      <c r="O16" s="42"/>
      <c r="P16" s="42"/>
      <c r="Q16" s="37" t="s">
        <v>173</v>
      </c>
      <c r="R16" s="43" t="s">
        <v>156</v>
      </c>
      <c r="S16" s="44">
        <f>SUM(S17)</f>
        <v>2650</v>
      </c>
      <c r="T16" s="45">
        <f>SUM(T17)</f>
        <v>2989</v>
      </c>
      <c r="U16" s="45">
        <f>SUM(U17)</f>
        <v>3168</v>
      </c>
    </row>
    <row r="17" spans="1:21" ht="24" customHeight="1">
      <c r="A17" s="37" t="s">
        <v>70</v>
      </c>
      <c r="B17" s="37"/>
      <c r="C17" s="37"/>
      <c r="D17" s="37"/>
      <c r="E17" s="37"/>
      <c r="F17" s="42"/>
      <c r="G17" s="37"/>
      <c r="H17" s="37"/>
      <c r="I17" s="37"/>
      <c r="J17" s="37"/>
      <c r="K17" s="37"/>
      <c r="L17" s="37"/>
      <c r="M17" s="37"/>
      <c r="N17" s="37"/>
      <c r="O17" s="42"/>
      <c r="P17" s="42"/>
      <c r="Q17" s="37" t="s">
        <v>155</v>
      </c>
      <c r="R17" s="43" t="s">
        <v>157</v>
      </c>
      <c r="S17" s="44">
        <v>2650</v>
      </c>
      <c r="T17" s="45">
        <v>2989</v>
      </c>
      <c r="U17" s="45">
        <v>3168</v>
      </c>
    </row>
    <row r="18" spans="1:21" ht="12" customHeight="1">
      <c r="A18" s="37" t="s">
        <v>75</v>
      </c>
      <c r="B18" s="37" t="s">
        <v>66</v>
      </c>
      <c r="C18" s="37" t="s">
        <v>67</v>
      </c>
      <c r="D18" s="37" t="s">
        <v>8</v>
      </c>
      <c r="E18" s="37" t="s">
        <v>9</v>
      </c>
      <c r="F18" s="42"/>
      <c r="G18" s="37" t="s">
        <v>59</v>
      </c>
      <c r="H18" s="37" t="s">
        <v>60</v>
      </c>
      <c r="I18" s="37" t="s">
        <v>61</v>
      </c>
      <c r="J18" s="37" t="s">
        <v>0</v>
      </c>
      <c r="K18" s="37" t="s">
        <v>55</v>
      </c>
      <c r="L18" s="37" t="s">
        <v>62</v>
      </c>
      <c r="M18" s="37" t="s">
        <v>59</v>
      </c>
      <c r="N18" s="37" t="s">
        <v>1</v>
      </c>
      <c r="O18" s="42" t="s">
        <v>10</v>
      </c>
      <c r="P18" s="42"/>
      <c r="Q18" s="37" t="s">
        <v>125</v>
      </c>
      <c r="R18" s="43" t="s">
        <v>9</v>
      </c>
      <c r="S18" s="44">
        <f>SUM(S19:S21)</f>
        <v>6689.1</v>
      </c>
      <c r="T18" s="45">
        <f>SUM(T19:T21)</f>
        <v>6753.6</v>
      </c>
      <c r="U18" s="45">
        <f>SUM(U19:U21)</f>
        <v>6821.2</v>
      </c>
    </row>
    <row r="19" spans="1:21" ht="24" customHeight="1">
      <c r="A19" s="37" t="s">
        <v>182</v>
      </c>
      <c r="B19" s="37"/>
      <c r="C19" s="37"/>
      <c r="D19" s="37"/>
      <c r="E19" s="37"/>
      <c r="F19" s="42"/>
      <c r="G19" s="37"/>
      <c r="H19" s="37"/>
      <c r="I19" s="37"/>
      <c r="J19" s="37"/>
      <c r="K19" s="37"/>
      <c r="L19" s="37"/>
      <c r="M19" s="37"/>
      <c r="N19" s="37"/>
      <c r="O19" s="42"/>
      <c r="P19" s="42"/>
      <c r="Q19" s="37" t="s">
        <v>174</v>
      </c>
      <c r="R19" s="43" t="s">
        <v>175</v>
      </c>
      <c r="S19" s="44">
        <v>1030</v>
      </c>
      <c r="T19" s="45">
        <v>1091</v>
      </c>
      <c r="U19" s="45">
        <v>1153</v>
      </c>
    </row>
    <row r="20" spans="1:21" ht="13.5" customHeight="1">
      <c r="A20" s="37" t="s">
        <v>183</v>
      </c>
      <c r="B20" s="37"/>
      <c r="C20" s="37"/>
      <c r="D20" s="37"/>
      <c r="E20" s="37"/>
      <c r="F20" s="42"/>
      <c r="G20" s="37"/>
      <c r="H20" s="37"/>
      <c r="I20" s="37"/>
      <c r="J20" s="37"/>
      <c r="K20" s="37"/>
      <c r="L20" s="37"/>
      <c r="M20" s="37"/>
      <c r="N20" s="37"/>
      <c r="O20" s="42"/>
      <c r="P20" s="42"/>
      <c r="Q20" s="37" t="s">
        <v>126</v>
      </c>
      <c r="R20" s="43" t="s">
        <v>121</v>
      </c>
      <c r="S20" s="44">
        <v>5300</v>
      </c>
      <c r="T20" s="45">
        <v>5300</v>
      </c>
      <c r="U20" s="45">
        <v>5300</v>
      </c>
    </row>
    <row r="21" spans="1:21" ht="12.75">
      <c r="A21" s="37" t="s">
        <v>184</v>
      </c>
      <c r="B21" s="37" t="s">
        <v>66</v>
      </c>
      <c r="C21" s="37" t="s">
        <v>67</v>
      </c>
      <c r="D21" s="37" t="s">
        <v>13</v>
      </c>
      <c r="E21" s="37" t="s">
        <v>14</v>
      </c>
      <c r="F21" s="42"/>
      <c r="G21" s="37" t="s">
        <v>73</v>
      </c>
      <c r="H21" s="37" t="s">
        <v>74</v>
      </c>
      <c r="I21" s="37" t="s">
        <v>61</v>
      </c>
      <c r="J21" s="37" t="s">
        <v>0</v>
      </c>
      <c r="K21" s="37" t="s">
        <v>5</v>
      </c>
      <c r="L21" s="37" t="s">
        <v>6</v>
      </c>
      <c r="M21" s="37" t="s">
        <v>59</v>
      </c>
      <c r="N21" s="37" t="s">
        <v>1</v>
      </c>
      <c r="O21" s="42" t="s">
        <v>21</v>
      </c>
      <c r="P21" s="42"/>
      <c r="Q21" s="37" t="s">
        <v>127</v>
      </c>
      <c r="R21" s="43" t="s">
        <v>14</v>
      </c>
      <c r="S21" s="44">
        <v>359.1</v>
      </c>
      <c r="T21" s="45">
        <v>362.6</v>
      </c>
      <c r="U21" s="45">
        <v>368.2</v>
      </c>
    </row>
    <row r="22" spans="1:21" ht="12.75">
      <c r="A22" s="37" t="s">
        <v>185</v>
      </c>
      <c r="B22" s="37" t="s">
        <v>55</v>
      </c>
      <c r="C22" s="37" t="s">
        <v>56</v>
      </c>
      <c r="D22" s="37" t="s">
        <v>77</v>
      </c>
      <c r="E22" s="37" t="s">
        <v>107</v>
      </c>
      <c r="F22" s="42"/>
      <c r="G22" s="37" t="s">
        <v>59</v>
      </c>
      <c r="H22" s="37" t="s">
        <v>60</v>
      </c>
      <c r="I22" s="37" t="s">
        <v>61</v>
      </c>
      <c r="J22" s="37" t="s">
        <v>0</v>
      </c>
      <c r="K22" s="37" t="s">
        <v>55</v>
      </c>
      <c r="L22" s="37" t="s">
        <v>62</v>
      </c>
      <c r="M22" s="37" t="s">
        <v>59</v>
      </c>
      <c r="N22" s="37" t="s">
        <v>1</v>
      </c>
      <c r="O22" s="42"/>
      <c r="P22" s="42"/>
      <c r="Q22" s="37" t="s">
        <v>78</v>
      </c>
      <c r="R22" s="43" t="s">
        <v>107</v>
      </c>
      <c r="S22" s="44">
        <f>SUM(S23:S23)</f>
        <v>950</v>
      </c>
      <c r="T22" s="45">
        <f>SUM(T23)</f>
        <v>968</v>
      </c>
      <c r="U22" s="45">
        <f>SUM(U23)</f>
        <v>995</v>
      </c>
    </row>
    <row r="23" spans="1:21" ht="36" customHeight="1">
      <c r="A23" s="37" t="s">
        <v>186</v>
      </c>
      <c r="B23" s="37" t="s">
        <v>55</v>
      </c>
      <c r="C23" s="37" t="s">
        <v>56</v>
      </c>
      <c r="D23" s="37" t="s">
        <v>79</v>
      </c>
      <c r="E23" s="37" t="s">
        <v>80</v>
      </c>
      <c r="F23" s="42"/>
      <c r="G23" s="37" t="s">
        <v>73</v>
      </c>
      <c r="H23" s="37" t="s">
        <v>74</v>
      </c>
      <c r="I23" s="37" t="s">
        <v>61</v>
      </c>
      <c r="J23" s="37" t="s">
        <v>0</v>
      </c>
      <c r="K23" s="37" t="s">
        <v>5</v>
      </c>
      <c r="L23" s="37" t="s">
        <v>6</v>
      </c>
      <c r="M23" s="37" t="s">
        <v>59</v>
      </c>
      <c r="N23" s="37" t="s">
        <v>1</v>
      </c>
      <c r="O23" s="42"/>
      <c r="P23" s="42"/>
      <c r="Q23" s="37" t="s">
        <v>128</v>
      </c>
      <c r="R23" s="43" t="s">
        <v>151</v>
      </c>
      <c r="S23" s="44">
        <v>950</v>
      </c>
      <c r="T23" s="45">
        <v>968</v>
      </c>
      <c r="U23" s="45">
        <v>995</v>
      </c>
    </row>
    <row r="24" spans="1:21" ht="24">
      <c r="A24" s="37" t="s">
        <v>187</v>
      </c>
      <c r="B24" s="37" t="s">
        <v>55</v>
      </c>
      <c r="C24" s="37" t="s">
        <v>56</v>
      </c>
      <c r="D24" s="37" t="s">
        <v>81</v>
      </c>
      <c r="E24" s="37" t="s">
        <v>82</v>
      </c>
      <c r="F24" s="42"/>
      <c r="G24" s="37" t="s">
        <v>59</v>
      </c>
      <c r="H24" s="37" t="s">
        <v>60</v>
      </c>
      <c r="I24" s="37" t="s">
        <v>61</v>
      </c>
      <c r="J24" s="37" t="s">
        <v>0</v>
      </c>
      <c r="K24" s="37" t="s">
        <v>55</v>
      </c>
      <c r="L24" s="37" t="s">
        <v>62</v>
      </c>
      <c r="M24" s="37" t="s">
        <v>59</v>
      </c>
      <c r="N24" s="37" t="s">
        <v>1</v>
      </c>
      <c r="O24" s="42"/>
      <c r="P24" s="42"/>
      <c r="Q24" s="37" t="s">
        <v>83</v>
      </c>
      <c r="R24" s="43" t="s">
        <v>84</v>
      </c>
      <c r="S24" s="44">
        <f>SUM(S25:S29)</f>
        <v>1917.1999999999998</v>
      </c>
      <c r="T24" s="45">
        <f>SUM(T25:T29)</f>
        <v>1998.2</v>
      </c>
      <c r="U24" s="45">
        <f>SUM(U25:U29)</f>
        <v>2087.3</v>
      </c>
    </row>
    <row r="25" spans="1:21" ht="58.5" customHeight="1">
      <c r="A25" s="37" t="s">
        <v>188</v>
      </c>
      <c r="B25" s="37" t="s">
        <v>55</v>
      </c>
      <c r="C25" s="37" t="s">
        <v>56</v>
      </c>
      <c r="D25" s="37" t="s">
        <v>87</v>
      </c>
      <c r="E25" s="37" t="s">
        <v>88</v>
      </c>
      <c r="F25" s="42"/>
      <c r="G25" s="37" t="s">
        <v>59</v>
      </c>
      <c r="H25" s="37" t="s">
        <v>60</v>
      </c>
      <c r="I25" s="37" t="s">
        <v>61</v>
      </c>
      <c r="J25" s="37" t="s">
        <v>0</v>
      </c>
      <c r="K25" s="37" t="s">
        <v>85</v>
      </c>
      <c r="L25" s="37" t="s">
        <v>86</v>
      </c>
      <c r="M25" s="37" t="s">
        <v>59</v>
      </c>
      <c r="N25" s="37" t="s">
        <v>1</v>
      </c>
      <c r="O25" s="42"/>
      <c r="P25" s="42"/>
      <c r="Q25" s="37" t="s">
        <v>240</v>
      </c>
      <c r="R25" s="43" t="s">
        <v>256</v>
      </c>
      <c r="S25" s="44">
        <v>1250</v>
      </c>
      <c r="T25" s="45">
        <v>1300</v>
      </c>
      <c r="U25" s="45">
        <v>1360</v>
      </c>
    </row>
    <row r="26" spans="1:21" ht="47.25" customHeight="1">
      <c r="A26" s="37" t="s">
        <v>189</v>
      </c>
      <c r="B26" s="37"/>
      <c r="C26" s="37"/>
      <c r="D26" s="37"/>
      <c r="E26" s="37"/>
      <c r="F26" s="42"/>
      <c r="G26" s="37"/>
      <c r="H26" s="37"/>
      <c r="I26" s="37"/>
      <c r="J26" s="37"/>
      <c r="K26" s="37"/>
      <c r="L26" s="37"/>
      <c r="M26" s="37"/>
      <c r="N26" s="37"/>
      <c r="O26" s="42"/>
      <c r="P26" s="42"/>
      <c r="Q26" s="37" t="s">
        <v>138</v>
      </c>
      <c r="R26" s="43" t="s">
        <v>141</v>
      </c>
      <c r="S26" s="44">
        <v>5</v>
      </c>
      <c r="T26" s="45">
        <v>5</v>
      </c>
      <c r="U26" s="45">
        <v>5</v>
      </c>
    </row>
    <row r="27" spans="1:21" ht="48" customHeight="1">
      <c r="A27" s="37" t="s">
        <v>190</v>
      </c>
      <c r="B27" s="37" t="s">
        <v>55</v>
      </c>
      <c r="C27" s="37" t="s">
        <v>56</v>
      </c>
      <c r="D27" s="37" t="s">
        <v>89</v>
      </c>
      <c r="E27" s="37" t="s">
        <v>90</v>
      </c>
      <c r="F27" s="42"/>
      <c r="G27" s="37" t="s">
        <v>59</v>
      </c>
      <c r="H27" s="37" t="s">
        <v>60</v>
      </c>
      <c r="I27" s="37" t="s">
        <v>61</v>
      </c>
      <c r="J27" s="37" t="s">
        <v>0</v>
      </c>
      <c r="K27" s="37" t="s">
        <v>85</v>
      </c>
      <c r="L27" s="37" t="s">
        <v>86</v>
      </c>
      <c r="M27" s="37" t="s">
        <v>59</v>
      </c>
      <c r="N27" s="37" t="s">
        <v>1</v>
      </c>
      <c r="O27" s="42"/>
      <c r="P27" s="42"/>
      <c r="Q27" s="37" t="s">
        <v>129</v>
      </c>
      <c r="R27" s="43" t="s">
        <v>142</v>
      </c>
      <c r="S27" s="44">
        <v>285.6</v>
      </c>
      <c r="T27" s="45">
        <v>298.2</v>
      </c>
      <c r="U27" s="45">
        <v>310.4</v>
      </c>
    </row>
    <row r="28" spans="1:21" ht="24.75" customHeight="1">
      <c r="A28" s="37" t="s">
        <v>191</v>
      </c>
      <c r="B28" s="37"/>
      <c r="C28" s="37"/>
      <c r="D28" s="37"/>
      <c r="E28" s="37"/>
      <c r="F28" s="42"/>
      <c r="G28" s="37"/>
      <c r="H28" s="37"/>
      <c r="I28" s="37"/>
      <c r="J28" s="37"/>
      <c r="K28" s="37"/>
      <c r="L28" s="37"/>
      <c r="M28" s="37"/>
      <c r="N28" s="37"/>
      <c r="O28" s="42"/>
      <c r="P28" s="42"/>
      <c r="Q28" s="37" t="s">
        <v>178</v>
      </c>
      <c r="R28" s="43" t="s">
        <v>164</v>
      </c>
      <c r="S28" s="44">
        <v>325.6</v>
      </c>
      <c r="T28" s="45">
        <v>340</v>
      </c>
      <c r="U28" s="45">
        <v>353.9</v>
      </c>
    </row>
    <row r="29" spans="1:21" ht="35.25" customHeight="1">
      <c r="A29" s="37" t="s">
        <v>192</v>
      </c>
      <c r="B29" s="37"/>
      <c r="C29" s="37"/>
      <c r="D29" s="37"/>
      <c r="E29" s="37"/>
      <c r="F29" s="42"/>
      <c r="G29" s="37"/>
      <c r="H29" s="37"/>
      <c r="I29" s="37"/>
      <c r="J29" s="37"/>
      <c r="K29" s="37"/>
      <c r="L29" s="37"/>
      <c r="M29" s="37"/>
      <c r="N29" s="37"/>
      <c r="O29" s="42"/>
      <c r="P29" s="42"/>
      <c r="Q29" s="37" t="s">
        <v>158</v>
      </c>
      <c r="R29" s="43" t="s">
        <v>159</v>
      </c>
      <c r="S29" s="44">
        <v>51</v>
      </c>
      <c r="T29" s="45">
        <v>55</v>
      </c>
      <c r="U29" s="45">
        <v>58</v>
      </c>
    </row>
    <row r="30" spans="1:21" ht="12.75">
      <c r="A30" s="37" t="s">
        <v>193</v>
      </c>
      <c r="B30" s="37" t="s">
        <v>55</v>
      </c>
      <c r="C30" s="37" t="s">
        <v>56</v>
      </c>
      <c r="D30" s="37" t="s">
        <v>92</v>
      </c>
      <c r="E30" s="37" t="s">
        <v>93</v>
      </c>
      <c r="F30" s="42"/>
      <c r="G30" s="37" t="s">
        <v>59</v>
      </c>
      <c r="H30" s="37" t="s">
        <v>60</v>
      </c>
      <c r="I30" s="37" t="s">
        <v>61</v>
      </c>
      <c r="J30" s="37" t="s">
        <v>0</v>
      </c>
      <c r="K30" s="37" t="s">
        <v>55</v>
      </c>
      <c r="L30" s="37" t="s">
        <v>62</v>
      </c>
      <c r="M30" s="37" t="s">
        <v>59</v>
      </c>
      <c r="N30" s="37" t="s">
        <v>1</v>
      </c>
      <c r="O30" s="42"/>
      <c r="P30" s="42"/>
      <c r="Q30" s="37" t="s">
        <v>94</v>
      </c>
      <c r="R30" s="43" t="s">
        <v>93</v>
      </c>
      <c r="S30" s="44">
        <f>SUM(S31)</f>
        <v>344</v>
      </c>
      <c r="T30" s="45">
        <f>SUM(T31)</f>
        <v>350.5</v>
      </c>
      <c r="U30" s="45">
        <f>SUM(U31)</f>
        <v>359.3</v>
      </c>
    </row>
    <row r="31" spans="1:21" ht="15.75" customHeight="1">
      <c r="A31" s="37" t="s">
        <v>194</v>
      </c>
      <c r="B31" s="37" t="s">
        <v>102</v>
      </c>
      <c r="C31" s="37" t="s">
        <v>103</v>
      </c>
      <c r="D31" s="37" t="s">
        <v>104</v>
      </c>
      <c r="E31" s="37" t="s">
        <v>105</v>
      </c>
      <c r="F31" s="42"/>
      <c r="G31" s="37" t="s">
        <v>73</v>
      </c>
      <c r="H31" s="37" t="s">
        <v>74</v>
      </c>
      <c r="I31" s="37" t="s">
        <v>61</v>
      </c>
      <c r="J31" s="37" t="s">
        <v>0</v>
      </c>
      <c r="K31" s="37" t="s">
        <v>85</v>
      </c>
      <c r="L31" s="37" t="s">
        <v>86</v>
      </c>
      <c r="M31" s="37" t="s">
        <v>59</v>
      </c>
      <c r="N31" s="37" t="s">
        <v>1</v>
      </c>
      <c r="O31" s="42"/>
      <c r="P31" s="42"/>
      <c r="Q31" s="37" t="s">
        <v>130</v>
      </c>
      <c r="R31" s="43" t="s">
        <v>105</v>
      </c>
      <c r="S31" s="44">
        <v>344</v>
      </c>
      <c r="T31" s="45">
        <v>350.5</v>
      </c>
      <c r="U31" s="45">
        <v>359.3</v>
      </c>
    </row>
    <row r="32" spans="1:21" ht="24">
      <c r="A32" s="37" t="s">
        <v>195</v>
      </c>
      <c r="B32" s="37" t="s">
        <v>55</v>
      </c>
      <c r="C32" s="37" t="s">
        <v>56</v>
      </c>
      <c r="D32" s="37" t="s">
        <v>15</v>
      </c>
      <c r="E32" s="37" t="s">
        <v>16</v>
      </c>
      <c r="F32" s="42"/>
      <c r="G32" s="37" t="s">
        <v>59</v>
      </c>
      <c r="H32" s="37" t="s">
        <v>60</v>
      </c>
      <c r="I32" s="37" t="s">
        <v>61</v>
      </c>
      <c r="J32" s="37" t="s">
        <v>0</v>
      </c>
      <c r="K32" s="37" t="s">
        <v>55</v>
      </c>
      <c r="L32" s="37" t="s">
        <v>62</v>
      </c>
      <c r="M32" s="37" t="s">
        <v>59</v>
      </c>
      <c r="N32" s="37" t="s">
        <v>1</v>
      </c>
      <c r="O32" s="42" t="s">
        <v>18</v>
      </c>
      <c r="P32" s="42"/>
      <c r="Q32" s="37" t="s">
        <v>19</v>
      </c>
      <c r="R32" s="43" t="s">
        <v>179</v>
      </c>
      <c r="S32" s="44">
        <f>SUM(S33:S34)</f>
        <v>16678.5</v>
      </c>
      <c r="T32" s="45">
        <f>SUM(T33:T34)</f>
        <v>16711.4</v>
      </c>
      <c r="U32" s="45">
        <f>SUM(U33:U34)</f>
        <v>16739.3</v>
      </c>
    </row>
    <row r="33" spans="1:21" ht="25.5" customHeight="1">
      <c r="A33" s="37" t="s">
        <v>196</v>
      </c>
      <c r="B33" s="37"/>
      <c r="C33" s="37"/>
      <c r="D33" s="37"/>
      <c r="E33" s="37"/>
      <c r="F33" s="42"/>
      <c r="G33" s="37"/>
      <c r="H33" s="37"/>
      <c r="I33" s="37"/>
      <c r="J33" s="37"/>
      <c r="K33" s="37"/>
      <c r="L33" s="37"/>
      <c r="M33" s="37"/>
      <c r="N33" s="37"/>
      <c r="O33" s="42"/>
      <c r="P33" s="42"/>
      <c r="Q33" s="37" t="s">
        <v>147</v>
      </c>
      <c r="R33" s="43" t="s">
        <v>148</v>
      </c>
      <c r="S33" s="44">
        <v>16229.4</v>
      </c>
      <c r="T33" s="45">
        <v>16238</v>
      </c>
      <c r="U33" s="45">
        <v>16247</v>
      </c>
    </row>
    <row r="34" spans="1:21" ht="24">
      <c r="A34" s="37" t="s">
        <v>197</v>
      </c>
      <c r="B34" s="37"/>
      <c r="C34" s="37"/>
      <c r="D34" s="37"/>
      <c r="E34" s="37"/>
      <c r="F34" s="42"/>
      <c r="G34" s="37"/>
      <c r="H34" s="37"/>
      <c r="I34" s="37"/>
      <c r="J34" s="37"/>
      <c r="K34" s="37"/>
      <c r="L34" s="37"/>
      <c r="M34" s="37"/>
      <c r="N34" s="37"/>
      <c r="O34" s="42"/>
      <c r="P34" s="42"/>
      <c r="Q34" s="37" t="s">
        <v>149</v>
      </c>
      <c r="R34" s="43" t="s">
        <v>150</v>
      </c>
      <c r="S34" s="44">
        <v>449.1</v>
      </c>
      <c r="T34" s="45">
        <v>473.4</v>
      </c>
      <c r="U34" s="45">
        <v>492.3</v>
      </c>
    </row>
    <row r="35" spans="1:21" ht="15" customHeight="1">
      <c r="A35" s="37" t="s">
        <v>198</v>
      </c>
      <c r="B35" s="37" t="s">
        <v>55</v>
      </c>
      <c r="C35" s="37" t="s">
        <v>56</v>
      </c>
      <c r="D35" s="37" t="s">
        <v>110</v>
      </c>
      <c r="E35" s="37" t="s">
        <v>111</v>
      </c>
      <c r="F35" s="42"/>
      <c r="G35" s="37" t="s">
        <v>59</v>
      </c>
      <c r="H35" s="37" t="s">
        <v>60</v>
      </c>
      <c r="I35" s="37" t="s">
        <v>61</v>
      </c>
      <c r="J35" s="37" t="s">
        <v>0</v>
      </c>
      <c r="K35" s="37" t="s">
        <v>55</v>
      </c>
      <c r="L35" s="37" t="s">
        <v>62</v>
      </c>
      <c r="M35" s="37" t="s">
        <v>59</v>
      </c>
      <c r="N35" s="37" t="s">
        <v>1</v>
      </c>
      <c r="O35" s="42"/>
      <c r="P35" s="42"/>
      <c r="Q35" s="37" t="s">
        <v>112</v>
      </c>
      <c r="R35" s="43" t="s">
        <v>111</v>
      </c>
      <c r="S35" s="44">
        <f>SUM(S36:S37)</f>
        <v>105</v>
      </c>
      <c r="T35" s="45">
        <f>SUM(T36:T37)</f>
        <v>105</v>
      </c>
      <c r="U35" s="45">
        <f>SUM(U36:U37)</f>
        <v>115</v>
      </c>
    </row>
    <row r="36" spans="1:21" ht="34.5" customHeight="1">
      <c r="A36" s="37" t="s">
        <v>199</v>
      </c>
      <c r="B36" s="37" t="s">
        <v>55</v>
      </c>
      <c r="C36" s="37" t="s">
        <v>56</v>
      </c>
      <c r="D36" s="37" t="s">
        <v>108</v>
      </c>
      <c r="E36" s="37" t="s">
        <v>91</v>
      </c>
      <c r="F36" s="42"/>
      <c r="G36" s="37" t="s">
        <v>59</v>
      </c>
      <c r="H36" s="37" t="s">
        <v>60</v>
      </c>
      <c r="I36" s="37" t="s">
        <v>61</v>
      </c>
      <c r="J36" s="37" t="s">
        <v>0</v>
      </c>
      <c r="K36" s="37" t="s">
        <v>85</v>
      </c>
      <c r="L36" s="37" t="s">
        <v>86</v>
      </c>
      <c r="M36" s="37" t="s">
        <v>59</v>
      </c>
      <c r="N36" s="37" t="s">
        <v>1</v>
      </c>
      <c r="O36" s="42"/>
      <c r="P36" s="42"/>
      <c r="Q36" s="37" t="s">
        <v>241</v>
      </c>
      <c r="R36" s="47" t="s">
        <v>257</v>
      </c>
      <c r="S36" s="44">
        <v>100</v>
      </c>
      <c r="T36" s="45">
        <v>100</v>
      </c>
      <c r="U36" s="45">
        <v>110</v>
      </c>
    </row>
    <row r="37" spans="1:21" ht="34.5" customHeight="1">
      <c r="A37" s="37" t="s">
        <v>200</v>
      </c>
      <c r="B37" s="37"/>
      <c r="C37" s="37"/>
      <c r="D37" s="37"/>
      <c r="E37" s="37"/>
      <c r="F37" s="42"/>
      <c r="G37" s="37"/>
      <c r="H37" s="37"/>
      <c r="I37" s="37"/>
      <c r="J37" s="37"/>
      <c r="K37" s="37"/>
      <c r="L37" s="37"/>
      <c r="M37" s="37"/>
      <c r="N37" s="37"/>
      <c r="O37" s="42"/>
      <c r="P37" s="42"/>
      <c r="Q37" s="37" t="s">
        <v>143</v>
      </c>
      <c r="R37" s="47" t="s">
        <v>152</v>
      </c>
      <c r="S37" s="44">
        <v>5</v>
      </c>
      <c r="T37" s="45">
        <v>5</v>
      </c>
      <c r="U37" s="45">
        <v>5</v>
      </c>
    </row>
    <row r="38" spans="1:21" ht="12.75">
      <c r="A38" s="37" t="s">
        <v>201</v>
      </c>
      <c r="B38" s="37" t="s">
        <v>55</v>
      </c>
      <c r="C38" s="37" t="s">
        <v>56</v>
      </c>
      <c r="D38" s="37" t="s">
        <v>97</v>
      </c>
      <c r="E38" s="37" t="s">
        <v>98</v>
      </c>
      <c r="F38" s="42"/>
      <c r="G38" s="37" t="s">
        <v>59</v>
      </c>
      <c r="H38" s="37" t="s">
        <v>60</v>
      </c>
      <c r="I38" s="37" t="s">
        <v>61</v>
      </c>
      <c r="J38" s="37" t="s">
        <v>0</v>
      </c>
      <c r="K38" s="37" t="s">
        <v>55</v>
      </c>
      <c r="L38" s="37" t="s">
        <v>62</v>
      </c>
      <c r="M38" s="37" t="s">
        <v>59</v>
      </c>
      <c r="N38" s="37" t="s">
        <v>1</v>
      </c>
      <c r="O38" s="42"/>
      <c r="P38" s="42"/>
      <c r="Q38" s="37" t="s">
        <v>99</v>
      </c>
      <c r="R38" s="43" t="s">
        <v>98</v>
      </c>
      <c r="S38" s="44">
        <f>SUM(S39:S44)</f>
        <v>1451.6</v>
      </c>
      <c r="T38" s="45">
        <f>SUM(T39:T44)</f>
        <v>1509.8000000000002</v>
      </c>
      <c r="U38" s="45">
        <f>SUM(U39:U44)</f>
        <v>1527.4</v>
      </c>
    </row>
    <row r="39" spans="1:21" ht="37.5" customHeight="1">
      <c r="A39" s="37" t="s">
        <v>202</v>
      </c>
      <c r="B39" s="37"/>
      <c r="C39" s="37"/>
      <c r="D39" s="37"/>
      <c r="E39" s="37"/>
      <c r="F39" s="42"/>
      <c r="G39" s="37"/>
      <c r="H39" s="37"/>
      <c r="I39" s="37"/>
      <c r="J39" s="37"/>
      <c r="K39" s="37"/>
      <c r="L39" s="37"/>
      <c r="M39" s="37"/>
      <c r="N39" s="37"/>
      <c r="O39" s="42"/>
      <c r="P39" s="42"/>
      <c r="Q39" s="37" t="s">
        <v>131</v>
      </c>
      <c r="R39" s="43" t="s">
        <v>223</v>
      </c>
      <c r="S39" s="44">
        <v>2</v>
      </c>
      <c r="T39" s="45">
        <v>2</v>
      </c>
      <c r="U39" s="45">
        <v>2</v>
      </c>
    </row>
    <row r="40" spans="1:21" ht="24" customHeight="1">
      <c r="A40" s="37" t="s">
        <v>203</v>
      </c>
      <c r="B40" s="37"/>
      <c r="C40" s="37"/>
      <c r="D40" s="37"/>
      <c r="E40" s="37"/>
      <c r="F40" s="42"/>
      <c r="G40" s="37"/>
      <c r="H40" s="37"/>
      <c r="I40" s="37"/>
      <c r="J40" s="37"/>
      <c r="K40" s="37"/>
      <c r="L40" s="37"/>
      <c r="M40" s="37"/>
      <c r="N40" s="37"/>
      <c r="O40" s="42"/>
      <c r="P40" s="42"/>
      <c r="Q40" s="37" t="s">
        <v>165</v>
      </c>
      <c r="R40" s="43" t="s">
        <v>166</v>
      </c>
      <c r="S40" s="44">
        <v>10</v>
      </c>
      <c r="T40" s="45">
        <v>20</v>
      </c>
      <c r="U40" s="45">
        <v>20</v>
      </c>
    </row>
    <row r="41" spans="1:21" ht="34.5" customHeight="1">
      <c r="A41" s="37" t="s">
        <v>204</v>
      </c>
      <c r="B41" s="37"/>
      <c r="C41" s="37"/>
      <c r="D41" s="37"/>
      <c r="E41" s="37"/>
      <c r="F41" s="42"/>
      <c r="G41" s="37"/>
      <c r="H41" s="37"/>
      <c r="I41" s="37"/>
      <c r="J41" s="37"/>
      <c r="K41" s="37"/>
      <c r="L41" s="37"/>
      <c r="M41" s="37"/>
      <c r="N41" s="37"/>
      <c r="O41" s="42"/>
      <c r="P41" s="42"/>
      <c r="Q41" s="37" t="s">
        <v>134</v>
      </c>
      <c r="R41" s="43" t="s">
        <v>133</v>
      </c>
      <c r="S41" s="44">
        <v>325</v>
      </c>
      <c r="T41" s="45">
        <v>330</v>
      </c>
      <c r="U41" s="45">
        <v>338</v>
      </c>
    </row>
    <row r="42" spans="1:21" ht="36" customHeight="1">
      <c r="A42" s="37" t="s">
        <v>205</v>
      </c>
      <c r="B42" s="37"/>
      <c r="C42" s="37"/>
      <c r="D42" s="37"/>
      <c r="E42" s="37"/>
      <c r="F42" s="42"/>
      <c r="G42" s="37"/>
      <c r="H42" s="37"/>
      <c r="I42" s="37"/>
      <c r="J42" s="37"/>
      <c r="K42" s="37"/>
      <c r="L42" s="37"/>
      <c r="M42" s="37"/>
      <c r="N42" s="37"/>
      <c r="O42" s="42"/>
      <c r="P42" s="42"/>
      <c r="Q42" s="37" t="s">
        <v>221</v>
      </c>
      <c r="R42" s="43" t="s">
        <v>222</v>
      </c>
      <c r="S42" s="44">
        <v>149.9</v>
      </c>
      <c r="T42" s="45">
        <v>177.1</v>
      </c>
      <c r="U42" s="45">
        <v>184.7</v>
      </c>
    </row>
    <row r="43" spans="1:21" ht="36" customHeight="1">
      <c r="A43" s="37" t="s">
        <v>206</v>
      </c>
      <c r="B43" s="37"/>
      <c r="C43" s="37"/>
      <c r="D43" s="37"/>
      <c r="E43" s="37"/>
      <c r="F43" s="42"/>
      <c r="G43" s="37"/>
      <c r="H43" s="37"/>
      <c r="I43" s="37"/>
      <c r="J43" s="37"/>
      <c r="K43" s="37"/>
      <c r="L43" s="37"/>
      <c r="M43" s="37"/>
      <c r="N43" s="37"/>
      <c r="O43" s="42"/>
      <c r="P43" s="42"/>
      <c r="Q43" s="37" t="s">
        <v>167</v>
      </c>
      <c r="R43" s="43" t="s">
        <v>168</v>
      </c>
      <c r="S43" s="44">
        <v>20</v>
      </c>
      <c r="T43" s="45">
        <v>21</v>
      </c>
      <c r="U43" s="45">
        <v>22</v>
      </c>
    </row>
    <row r="44" spans="1:21" ht="26.25" customHeight="1">
      <c r="A44" s="37" t="s">
        <v>207</v>
      </c>
      <c r="B44" s="37" t="s">
        <v>55</v>
      </c>
      <c r="C44" s="37" t="s">
        <v>56</v>
      </c>
      <c r="D44" s="37" t="s">
        <v>100</v>
      </c>
      <c r="E44" s="37" t="s">
        <v>101</v>
      </c>
      <c r="F44" s="42"/>
      <c r="G44" s="37" t="s">
        <v>59</v>
      </c>
      <c r="H44" s="37" t="s">
        <v>60</v>
      </c>
      <c r="I44" s="37" t="s">
        <v>61</v>
      </c>
      <c r="J44" s="37" t="s">
        <v>0</v>
      </c>
      <c r="K44" s="37" t="s">
        <v>95</v>
      </c>
      <c r="L44" s="37" t="s">
        <v>96</v>
      </c>
      <c r="M44" s="37" t="s">
        <v>59</v>
      </c>
      <c r="N44" s="37" t="s">
        <v>1</v>
      </c>
      <c r="O44" s="42"/>
      <c r="P44" s="42"/>
      <c r="Q44" s="37" t="s">
        <v>122</v>
      </c>
      <c r="R44" s="43" t="s">
        <v>181</v>
      </c>
      <c r="S44" s="44">
        <v>944.7</v>
      </c>
      <c r="T44" s="45">
        <v>959.7</v>
      </c>
      <c r="U44" s="45">
        <v>960.7</v>
      </c>
    </row>
    <row r="45" spans="1:21" ht="15.75" customHeight="1">
      <c r="A45" s="37" t="s">
        <v>208</v>
      </c>
      <c r="B45" s="37"/>
      <c r="C45" s="37"/>
      <c r="D45" s="37"/>
      <c r="E45" s="37"/>
      <c r="F45" s="42"/>
      <c r="G45" s="37"/>
      <c r="H45" s="37"/>
      <c r="I45" s="37"/>
      <c r="J45" s="37"/>
      <c r="K45" s="37"/>
      <c r="L45" s="37"/>
      <c r="M45" s="37"/>
      <c r="N45" s="37"/>
      <c r="O45" s="42"/>
      <c r="P45" s="42"/>
      <c r="Q45" s="35" t="s">
        <v>115</v>
      </c>
      <c r="R45" s="39" t="s">
        <v>160</v>
      </c>
      <c r="S45" s="40">
        <f>SUM(S46+S63+S65+S67)</f>
        <v>675811.9</v>
      </c>
      <c r="T45" s="41">
        <f>SUM(T46,T63)</f>
        <v>456683.7</v>
      </c>
      <c r="U45" s="41">
        <f>SUM(U46,U63)</f>
        <v>450758.7</v>
      </c>
    </row>
    <row r="46" spans="1:21" ht="24">
      <c r="A46" s="37" t="s">
        <v>209</v>
      </c>
      <c r="B46" s="48" t="s">
        <v>55</v>
      </c>
      <c r="C46" s="48" t="s">
        <v>56</v>
      </c>
      <c r="D46" s="48" t="s">
        <v>113</v>
      </c>
      <c r="E46" s="48" t="s">
        <v>114</v>
      </c>
      <c r="F46" s="49"/>
      <c r="G46" s="48" t="s">
        <v>59</v>
      </c>
      <c r="H46" s="48" t="s">
        <v>60</v>
      </c>
      <c r="I46" s="48" t="s">
        <v>61</v>
      </c>
      <c r="J46" s="48" t="s">
        <v>0</v>
      </c>
      <c r="K46" s="48" t="s">
        <v>55</v>
      </c>
      <c r="L46" s="48" t="s">
        <v>62</v>
      </c>
      <c r="M46" s="48" t="s">
        <v>59</v>
      </c>
      <c r="N46" s="48" t="s">
        <v>1</v>
      </c>
      <c r="O46" s="49"/>
      <c r="P46" s="49"/>
      <c r="Q46" s="35" t="s">
        <v>161</v>
      </c>
      <c r="R46" s="39" t="s">
        <v>144</v>
      </c>
      <c r="S46" s="40">
        <f>SUM(S47,S49,S53,S61,)</f>
        <v>679111.9</v>
      </c>
      <c r="T46" s="41">
        <f>SUM(T47+T49+T53+T61)</f>
        <v>456668.7</v>
      </c>
      <c r="U46" s="41">
        <f>SUM(U47,U49,U53,U61,)</f>
        <v>450743.7</v>
      </c>
    </row>
    <row r="47" spans="1:21" ht="11.25" customHeight="1">
      <c r="A47" s="37" t="s">
        <v>210</v>
      </c>
      <c r="B47" s="29" t="s">
        <v>55</v>
      </c>
      <c r="C47" s="29" t="s">
        <v>56</v>
      </c>
      <c r="D47" s="29" t="s">
        <v>118</v>
      </c>
      <c r="E47" s="29" t="s">
        <v>119</v>
      </c>
      <c r="F47" s="30"/>
      <c r="G47" s="29" t="s">
        <v>11</v>
      </c>
      <c r="H47" s="29" t="s">
        <v>12</v>
      </c>
      <c r="I47" s="29" t="s">
        <v>61</v>
      </c>
      <c r="J47" s="29" t="s">
        <v>0</v>
      </c>
      <c r="K47" s="29" t="s">
        <v>116</v>
      </c>
      <c r="L47" s="29" t="s">
        <v>117</v>
      </c>
      <c r="M47" s="29" t="s">
        <v>59</v>
      </c>
      <c r="N47" s="29" t="s">
        <v>1</v>
      </c>
      <c r="O47" s="30"/>
      <c r="P47" s="30"/>
      <c r="Q47" s="37" t="s">
        <v>225</v>
      </c>
      <c r="R47" s="43" t="s">
        <v>224</v>
      </c>
      <c r="S47" s="44">
        <f>SUM(S48)</f>
        <v>100239</v>
      </c>
      <c r="T47" s="45">
        <f>SUM(T48)</f>
        <v>94211</v>
      </c>
      <c r="U47" s="45">
        <f>SUM(U48)</f>
        <v>58678</v>
      </c>
    </row>
    <row r="48" spans="1:21" ht="24" customHeight="1">
      <c r="A48" s="37" t="s">
        <v>211</v>
      </c>
      <c r="B48" s="29"/>
      <c r="C48" s="29"/>
      <c r="D48" s="29"/>
      <c r="E48" s="29"/>
      <c r="F48" s="30"/>
      <c r="G48" s="29"/>
      <c r="H48" s="29"/>
      <c r="I48" s="29"/>
      <c r="J48" s="29"/>
      <c r="K48" s="29"/>
      <c r="L48" s="29"/>
      <c r="M48" s="29"/>
      <c r="N48" s="29"/>
      <c r="O48" s="30"/>
      <c r="P48" s="30"/>
      <c r="Q48" s="37" t="s">
        <v>226</v>
      </c>
      <c r="R48" s="43" t="s">
        <v>136</v>
      </c>
      <c r="S48" s="44">
        <v>100239</v>
      </c>
      <c r="T48" s="45">
        <v>94211</v>
      </c>
      <c r="U48" s="45">
        <v>58678</v>
      </c>
    </row>
    <row r="49" spans="1:21" ht="24">
      <c r="A49" s="37" t="s">
        <v>212</v>
      </c>
      <c r="B49" s="29"/>
      <c r="C49" s="29"/>
      <c r="D49" s="29"/>
      <c r="E49" s="29"/>
      <c r="F49" s="30"/>
      <c r="G49" s="29"/>
      <c r="H49" s="29"/>
      <c r="I49" s="29"/>
      <c r="J49" s="29"/>
      <c r="K49" s="29"/>
      <c r="L49" s="29"/>
      <c r="M49" s="29"/>
      <c r="N49" s="29"/>
      <c r="O49" s="30"/>
      <c r="P49" s="30"/>
      <c r="Q49" s="37" t="s">
        <v>227</v>
      </c>
      <c r="R49" s="43" t="s">
        <v>180</v>
      </c>
      <c r="S49" s="44">
        <f>SUM(S50:S52)</f>
        <v>332539</v>
      </c>
      <c r="T49" s="45">
        <f>SUM(T52)</f>
        <v>114030.4</v>
      </c>
      <c r="U49" s="45">
        <f>SUM(U52)</f>
        <v>138142.1</v>
      </c>
    </row>
    <row r="50" spans="1:21" ht="24">
      <c r="A50" s="37" t="s">
        <v>213</v>
      </c>
      <c r="B50" s="29"/>
      <c r="C50" s="29"/>
      <c r="D50" s="29"/>
      <c r="E50" s="29"/>
      <c r="F50" s="30"/>
      <c r="G50" s="29"/>
      <c r="H50" s="29"/>
      <c r="I50" s="29"/>
      <c r="J50" s="29"/>
      <c r="K50" s="29"/>
      <c r="L50" s="29"/>
      <c r="M50" s="29"/>
      <c r="N50" s="29"/>
      <c r="O50" s="30"/>
      <c r="P50" s="30"/>
      <c r="Q50" s="37" t="s">
        <v>259</v>
      </c>
      <c r="R50" s="43" t="s">
        <v>260</v>
      </c>
      <c r="S50" s="44">
        <v>4108.2</v>
      </c>
      <c r="T50" s="45">
        <v>0</v>
      </c>
      <c r="U50" s="45">
        <v>0</v>
      </c>
    </row>
    <row r="51" spans="1:21" ht="24">
      <c r="A51" s="37" t="s">
        <v>214</v>
      </c>
      <c r="B51" s="29"/>
      <c r="C51" s="29"/>
      <c r="D51" s="29"/>
      <c r="E51" s="29"/>
      <c r="F51" s="30"/>
      <c r="G51" s="29"/>
      <c r="H51" s="29"/>
      <c r="I51" s="29"/>
      <c r="J51" s="29"/>
      <c r="K51" s="29"/>
      <c r="L51" s="29"/>
      <c r="M51" s="29"/>
      <c r="N51" s="29"/>
      <c r="O51" s="30"/>
      <c r="P51" s="30"/>
      <c r="Q51" s="37" t="s">
        <v>272</v>
      </c>
      <c r="R51" s="43" t="s">
        <v>273</v>
      </c>
      <c r="S51" s="44">
        <f>SUM(S75:S76)</f>
        <v>134031.2</v>
      </c>
      <c r="T51" s="45">
        <v>0</v>
      </c>
      <c r="U51" s="45">
        <v>0</v>
      </c>
    </row>
    <row r="52" spans="1:21" ht="14.25" customHeight="1">
      <c r="A52" s="37" t="s">
        <v>215</v>
      </c>
      <c r="B52" s="29"/>
      <c r="C52" s="29"/>
      <c r="D52" s="29"/>
      <c r="E52" s="29"/>
      <c r="F52" s="30"/>
      <c r="G52" s="29"/>
      <c r="H52" s="29"/>
      <c r="I52" s="29"/>
      <c r="J52" s="29"/>
      <c r="K52" s="29"/>
      <c r="L52" s="29"/>
      <c r="M52" s="29"/>
      <c r="N52" s="29"/>
      <c r="O52" s="30"/>
      <c r="P52" s="30"/>
      <c r="Q52" s="37" t="s">
        <v>228</v>
      </c>
      <c r="R52" s="43" t="s">
        <v>274</v>
      </c>
      <c r="S52" s="44">
        <f>SUM(S79:S82)</f>
        <v>194399.6</v>
      </c>
      <c r="T52" s="45">
        <v>114030.4</v>
      </c>
      <c r="U52" s="45">
        <v>138142.1</v>
      </c>
    </row>
    <row r="53" spans="1:21" ht="21.75" customHeight="1">
      <c r="A53" s="37" t="s">
        <v>237</v>
      </c>
      <c r="B53" s="29"/>
      <c r="C53" s="29"/>
      <c r="D53" s="29"/>
      <c r="E53" s="29"/>
      <c r="F53" s="30"/>
      <c r="G53" s="29"/>
      <c r="H53" s="29"/>
      <c r="I53" s="29"/>
      <c r="J53" s="29"/>
      <c r="K53" s="29"/>
      <c r="L53" s="29"/>
      <c r="M53" s="29"/>
      <c r="N53" s="29"/>
      <c r="O53" s="30"/>
      <c r="P53" s="30"/>
      <c r="Q53" s="37" t="s">
        <v>229</v>
      </c>
      <c r="R53" s="43" t="s">
        <v>230</v>
      </c>
      <c r="S53" s="44">
        <f>SUM(S54:S60)</f>
        <v>243255.4</v>
      </c>
      <c r="T53" s="45">
        <f>SUM(T54:T60)</f>
        <v>245303.6</v>
      </c>
      <c r="U53" s="45">
        <f>SUM(U54:U60)</f>
        <v>250799.9</v>
      </c>
    </row>
    <row r="54" spans="1:21" ht="25.5" customHeight="1">
      <c r="A54" s="37" t="s">
        <v>216</v>
      </c>
      <c r="B54" s="29"/>
      <c r="C54" s="29"/>
      <c r="D54" s="29"/>
      <c r="E54" s="29"/>
      <c r="F54" s="30"/>
      <c r="G54" s="29"/>
      <c r="H54" s="29"/>
      <c r="I54" s="29"/>
      <c r="J54" s="29"/>
      <c r="K54" s="29"/>
      <c r="L54" s="29"/>
      <c r="M54" s="29"/>
      <c r="N54" s="29"/>
      <c r="O54" s="30"/>
      <c r="P54" s="30"/>
      <c r="Q54" s="37" t="s">
        <v>238</v>
      </c>
      <c r="R54" s="43" t="s">
        <v>239</v>
      </c>
      <c r="S54" s="44">
        <v>4008</v>
      </c>
      <c r="T54" s="45">
        <v>4008</v>
      </c>
      <c r="U54" s="45">
        <v>4008</v>
      </c>
    </row>
    <row r="55" spans="1:21" ht="24">
      <c r="A55" s="37" t="s">
        <v>217</v>
      </c>
      <c r="B55" s="29"/>
      <c r="C55" s="29"/>
      <c r="D55" s="29"/>
      <c r="E55" s="29"/>
      <c r="F55" s="30"/>
      <c r="G55" s="29"/>
      <c r="H55" s="29"/>
      <c r="I55" s="29"/>
      <c r="J55" s="29"/>
      <c r="K55" s="29"/>
      <c r="L55" s="29"/>
      <c r="M55" s="29"/>
      <c r="N55" s="29"/>
      <c r="O55" s="30"/>
      <c r="P55" s="30"/>
      <c r="Q55" s="37" t="s">
        <v>233</v>
      </c>
      <c r="R55" s="43" t="s">
        <v>275</v>
      </c>
      <c r="S55" s="44">
        <v>62604.9</v>
      </c>
      <c r="T55" s="45">
        <v>62612.9</v>
      </c>
      <c r="U55" s="45">
        <v>62619.9</v>
      </c>
    </row>
    <row r="56" spans="1:21" ht="33.75" customHeight="1">
      <c r="A56" s="37" t="s">
        <v>218</v>
      </c>
      <c r="B56" s="29"/>
      <c r="C56" s="29"/>
      <c r="D56" s="29"/>
      <c r="E56" s="29"/>
      <c r="F56" s="30"/>
      <c r="G56" s="29"/>
      <c r="H56" s="29"/>
      <c r="I56" s="29"/>
      <c r="J56" s="29"/>
      <c r="K56" s="29"/>
      <c r="L56" s="29"/>
      <c r="M56" s="29"/>
      <c r="N56" s="29"/>
      <c r="O56" s="30"/>
      <c r="P56" s="30"/>
      <c r="Q56" s="37" t="s">
        <v>232</v>
      </c>
      <c r="R56" s="50" t="s">
        <v>137</v>
      </c>
      <c r="S56" s="44">
        <v>897.5</v>
      </c>
      <c r="T56" s="45">
        <v>907.1</v>
      </c>
      <c r="U56" s="45">
        <v>940.8</v>
      </c>
    </row>
    <row r="57" spans="1:21" ht="45.75" customHeight="1">
      <c r="A57" s="37" t="s">
        <v>219</v>
      </c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37" t="s">
        <v>247</v>
      </c>
      <c r="R57" s="51" t="s">
        <v>246</v>
      </c>
      <c r="S57" s="44">
        <v>38.5</v>
      </c>
      <c r="T57" s="45">
        <v>2.6</v>
      </c>
      <c r="U57" s="45">
        <v>4.2</v>
      </c>
    </row>
    <row r="58" spans="1:21" ht="25.5" customHeight="1">
      <c r="A58" s="37" t="s">
        <v>220</v>
      </c>
      <c r="B58" s="29"/>
      <c r="C58" s="29"/>
      <c r="D58" s="29"/>
      <c r="E58" s="29"/>
      <c r="F58" s="30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37" t="s">
        <v>231</v>
      </c>
      <c r="R58" s="43" t="s">
        <v>145</v>
      </c>
      <c r="S58" s="44">
        <v>5661</v>
      </c>
      <c r="T58" s="45">
        <v>5775</v>
      </c>
      <c r="U58" s="45">
        <v>5775</v>
      </c>
    </row>
    <row r="59" spans="1:21" ht="33.75" customHeight="1">
      <c r="A59" s="37" t="s">
        <v>285</v>
      </c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29"/>
      <c r="N59" s="29"/>
      <c r="O59" s="30"/>
      <c r="P59" s="30"/>
      <c r="Q59" s="37" t="s">
        <v>284</v>
      </c>
      <c r="R59" s="43" t="s">
        <v>283</v>
      </c>
      <c r="S59" s="44">
        <v>12.5</v>
      </c>
      <c r="T59" s="45">
        <v>0</v>
      </c>
      <c r="U59" s="45">
        <v>0</v>
      </c>
    </row>
    <row r="60" spans="1:21" ht="14.25" customHeight="1">
      <c r="A60" s="37" t="s">
        <v>286</v>
      </c>
      <c r="B60" s="29"/>
      <c r="C60" s="29"/>
      <c r="D60" s="29"/>
      <c r="E60" s="29"/>
      <c r="F60" s="30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37" t="s">
        <v>234</v>
      </c>
      <c r="R60" s="43" t="s">
        <v>276</v>
      </c>
      <c r="S60" s="44">
        <v>170033</v>
      </c>
      <c r="T60" s="45">
        <v>171998</v>
      </c>
      <c r="U60" s="45">
        <v>177452</v>
      </c>
    </row>
    <row r="61" spans="1:21" ht="12.75" customHeight="1">
      <c r="A61" s="37" t="s">
        <v>287</v>
      </c>
      <c r="B61" s="29"/>
      <c r="C61" s="29"/>
      <c r="D61" s="29"/>
      <c r="E61" s="29"/>
      <c r="F61" s="30"/>
      <c r="G61" s="29"/>
      <c r="H61" s="29"/>
      <c r="I61" s="29"/>
      <c r="J61" s="29"/>
      <c r="K61" s="29"/>
      <c r="L61" s="29"/>
      <c r="M61" s="29"/>
      <c r="N61" s="29"/>
      <c r="O61" s="30"/>
      <c r="P61" s="30"/>
      <c r="Q61" s="37" t="s">
        <v>235</v>
      </c>
      <c r="R61" s="43" t="s">
        <v>123</v>
      </c>
      <c r="S61" s="44">
        <f>SUM(S62:S62)</f>
        <v>3078.5</v>
      </c>
      <c r="T61" s="45">
        <f>SUM(T62)</f>
        <v>3123.7</v>
      </c>
      <c r="U61" s="45">
        <f>SUM(U62)</f>
        <v>3123.7</v>
      </c>
    </row>
    <row r="62" spans="1:21" ht="48.75" customHeight="1">
      <c r="A62" s="37" t="s">
        <v>288</v>
      </c>
      <c r="B62" s="29"/>
      <c r="C62" s="29"/>
      <c r="D62" s="29"/>
      <c r="E62" s="29"/>
      <c r="F62" s="30"/>
      <c r="G62" s="29"/>
      <c r="H62" s="29"/>
      <c r="I62" s="29"/>
      <c r="J62" s="29"/>
      <c r="K62" s="29"/>
      <c r="L62" s="29"/>
      <c r="M62" s="29"/>
      <c r="N62" s="29"/>
      <c r="O62" s="30"/>
      <c r="P62" s="30"/>
      <c r="Q62" s="37" t="s">
        <v>236</v>
      </c>
      <c r="R62" s="43" t="s">
        <v>277</v>
      </c>
      <c r="S62" s="44">
        <v>3078.5</v>
      </c>
      <c r="T62" s="45">
        <v>3123.7</v>
      </c>
      <c r="U62" s="45">
        <v>3123.7</v>
      </c>
    </row>
    <row r="63" spans="1:21" ht="14.25" customHeight="1">
      <c r="A63" s="52">
        <v>51</v>
      </c>
      <c r="B63" s="48"/>
      <c r="C63" s="48"/>
      <c r="D63" s="48"/>
      <c r="E63" s="48"/>
      <c r="F63" s="49"/>
      <c r="G63" s="48"/>
      <c r="H63" s="48"/>
      <c r="I63" s="48"/>
      <c r="J63" s="48"/>
      <c r="K63" s="48"/>
      <c r="L63" s="48"/>
      <c r="M63" s="48"/>
      <c r="N63" s="48"/>
      <c r="O63" s="49"/>
      <c r="P63" s="49"/>
      <c r="Q63" s="35" t="s">
        <v>242</v>
      </c>
      <c r="R63" s="53" t="s">
        <v>243</v>
      </c>
      <c r="S63" s="40">
        <f>SUM(S64)</f>
        <v>15</v>
      </c>
      <c r="T63" s="41">
        <f>SUM(T64)</f>
        <v>15</v>
      </c>
      <c r="U63" s="41">
        <f>SUM(U64)</f>
        <v>15</v>
      </c>
    </row>
    <row r="64" spans="1:21" ht="15" customHeight="1">
      <c r="A64" s="52">
        <v>52</v>
      </c>
      <c r="B64" s="29"/>
      <c r="C64" s="29"/>
      <c r="D64" s="29"/>
      <c r="E64" s="29"/>
      <c r="F64" s="30"/>
      <c r="G64" s="29"/>
      <c r="H64" s="29"/>
      <c r="I64" s="29"/>
      <c r="J64" s="29"/>
      <c r="K64" s="29"/>
      <c r="L64" s="29"/>
      <c r="M64" s="29"/>
      <c r="N64" s="29"/>
      <c r="O64" s="30"/>
      <c r="P64" s="30"/>
      <c r="Q64" s="37" t="s">
        <v>244</v>
      </c>
      <c r="R64" s="54" t="s">
        <v>245</v>
      </c>
      <c r="S64" s="44">
        <v>15</v>
      </c>
      <c r="T64" s="45">
        <v>15</v>
      </c>
      <c r="U64" s="45">
        <v>15</v>
      </c>
    </row>
    <row r="65" spans="1:21" ht="58.5" customHeight="1">
      <c r="A65" s="37" t="s">
        <v>289</v>
      </c>
      <c r="B65" s="29"/>
      <c r="C65" s="29"/>
      <c r="D65" s="29"/>
      <c r="E65" s="29"/>
      <c r="F65" s="30"/>
      <c r="G65" s="29"/>
      <c r="H65" s="29"/>
      <c r="I65" s="29"/>
      <c r="J65" s="29"/>
      <c r="K65" s="29"/>
      <c r="L65" s="29"/>
      <c r="M65" s="29"/>
      <c r="N65" s="29"/>
      <c r="O65" s="30"/>
      <c r="P65" s="30"/>
      <c r="Q65" s="35" t="s">
        <v>264</v>
      </c>
      <c r="R65" s="79" t="s">
        <v>265</v>
      </c>
      <c r="S65" s="40">
        <f>SUM(S66:S66)</f>
        <v>1414.5</v>
      </c>
      <c r="T65" s="45">
        <v>0</v>
      </c>
      <c r="U65" s="45">
        <v>0</v>
      </c>
    </row>
    <row r="66" spans="1:21" ht="36" customHeight="1">
      <c r="A66" s="37" t="s">
        <v>290</v>
      </c>
      <c r="B66" s="29"/>
      <c r="C66" s="29"/>
      <c r="D66" s="29"/>
      <c r="E66" s="29"/>
      <c r="F66" s="30"/>
      <c r="G66" s="29"/>
      <c r="H66" s="29"/>
      <c r="I66" s="29"/>
      <c r="J66" s="29"/>
      <c r="K66" s="29"/>
      <c r="L66" s="29"/>
      <c r="M66" s="29"/>
      <c r="N66" s="29"/>
      <c r="O66" s="30"/>
      <c r="P66" s="30"/>
      <c r="Q66" s="37" t="s">
        <v>266</v>
      </c>
      <c r="R66" s="80" t="s">
        <v>267</v>
      </c>
      <c r="S66" s="44">
        <v>1414.5</v>
      </c>
      <c r="T66" s="45">
        <v>0</v>
      </c>
      <c r="U66" s="45">
        <v>0</v>
      </c>
    </row>
    <row r="67" spans="1:21" ht="36" customHeight="1">
      <c r="A67" s="37" t="s">
        <v>291</v>
      </c>
      <c r="B67" s="29"/>
      <c r="C67" s="29"/>
      <c r="D67" s="29"/>
      <c r="E67" s="29"/>
      <c r="F67" s="30"/>
      <c r="G67" s="29"/>
      <c r="H67" s="29"/>
      <c r="I67" s="29"/>
      <c r="J67" s="29"/>
      <c r="K67" s="29"/>
      <c r="L67" s="29"/>
      <c r="M67" s="29"/>
      <c r="N67" s="29"/>
      <c r="O67" s="30"/>
      <c r="P67" s="30"/>
      <c r="Q67" s="35" t="s">
        <v>268</v>
      </c>
      <c r="R67" s="81" t="s">
        <v>269</v>
      </c>
      <c r="S67" s="40">
        <f>SUM(S68)</f>
        <v>-4729.5</v>
      </c>
      <c r="T67" s="45">
        <v>0</v>
      </c>
      <c r="U67" s="45">
        <v>0</v>
      </c>
    </row>
    <row r="68" spans="1:21" ht="36" customHeight="1">
      <c r="A68" s="37" t="s">
        <v>292</v>
      </c>
      <c r="B68" s="29"/>
      <c r="C68" s="29"/>
      <c r="D68" s="29"/>
      <c r="E68" s="29"/>
      <c r="F68" s="30"/>
      <c r="G68" s="29"/>
      <c r="H68" s="29"/>
      <c r="I68" s="29"/>
      <c r="J68" s="29"/>
      <c r="K68" s="29"/>
      <c r="L68" s="29"/>
      <c r="M68" s="29"/>
      <c r="N68" s="29"/>
      <c r="O68" s="30"/>
      <c r="P68" s="30"/>
      <c r="Q68" s="37" t="s">
        <v>270</v>
      </c>
      <c r="R68" s="82" t="s">
        <v>271</v>
      </c>
      <c r="S68" s="44">
        <v>-4729.5</v>
      </c>
      <c r="T68" s="45">
        <v>0</v>
      </c>
      <c r="U68" s="45">
        <v>0</v>
      </c>
    </row>
    <row r="69" spans="1:21" ht="12.75">
      <c r="A69" s="37" t="s">
        <v>293</v>
      </c>
      <c r="B69" s="48" t="s">
        <v>55</v>
      </c>
      <c r="C69" s="48" t="s">
        <v>56</v>
      </c>
      <c r="D69" s="48" t="s">
        <v>109</v>
      </c>
      <c r="E69" s="48" t="s">
        <v>60</v>
      </c>
      <c r="F69" s="49"/>
      <c r="G69" s="48" t="s">
        <v>59</v>
      </c>
      <c r="H69" s="48" t="s">
        <v>60</v>
      </c>
      <c r="I69" s="48" t="s">
        <v>61</v>
      </c>
      <c r="J69" s="48" t="s">
        <v>0</v>
      </c>
      <c r="K69" s="48" t="s">
        <v>55</v>
      </c>
      <c r="L69" s="48" t="s">
        <v>62</v>
      </c>
      <c r="M69" s="48" t="s">
        <v>59</v>
      </c>
      <c r="N69" s="48" t="s">
        <v>1</v>
      </c>
      <c r="O69" s="49"/>
      <c r="P69" s="49"/>
      <c r="Q69" s="48" t="s">
        <v>23</v>
      </c>
      <c r="R69" s="39" t="s">
        <v>132</v>
      </c>
      <c r="S69" s="40">
        <f>SUM(S45,S13)</f>
        <v>852582.3</v>
      </c>
      <c r="T69" s="41">
        <f>SUM(T45,T13)</f>
        <v>639098.2</v>
      </c>
      <c r="U69" s="41">
        <f>SUM(U13,U45)</f>
        <v>642718.2</v>
      </c>
    </row>
    <row r="70" spans="1:21" ht="12.75">
      <c r="A70" s="73"/>
      <c r="B70" s="74"/>
      <c r="C70" s="74"/>
      <c r="D70" s="74"/>
      <c r="E70" s="74"/>
      <c r="F70" s="75"/>
      <c r="G70" s="74"/>
      <c r="H70" s="74"/>
      <c r="I70" s="74"/>
      <c r="J70" s="74"/>
      <c r="K70" s="74"/>
      <c r="L70" s="74"/>
      <c r="M70" s="74"/>
      <c r="N70" s="74"/>
      <c r="O70" s="75"/>
      <c r="P70" s="75"/>
      <c r="Q70" s="74"/>
      <c r="R70" s="76"/>
      <c r="S70" s="77"/>
      <c r="T70" s="78"/>
      <c r="U70" s="78"/>
    </row>
    <row r="71" spans="1:21" ht="12.75">
      <c r="A71" s="55" t="s">
        <v>140</v>
      </c>
      <c r="B71" s="56"/>
      <c r="C71" s="56"/>
      <c r="D71" s="56"/>
      <c r="E71" s="56"/>
      <c r="F71" s="57"/>
      <c r="G71" s="56"/>
      <c r="H71" s="56"/>
      <c r="I71" s="56"/>
      <c r="J71" s="56"/>
      <c r="K71" s="56"/>
      <c r="L71" s="56"/>
      <c r="M71" s="56"/>
      <c r="N71" s="56"/>
      <c r="O71" s="57"/>
      <c r="P71" s="57"/>
      <c r="Q71" s="61" t="s">
        <v>139</v>
      </c>
      <c r="R71" s="62"/>
      <c r="S71" s="63"/>
      <c r="T71" s="64"/>
      <c r="U71" s="64"/>
    </row>
    <row r="72" spans="1:21" ht="23.25" customHeight="1">
      <c r="A72" s="55"/>
      <c r="B72" s="56"/>
      <c r="C72" s="56"/>
      <c r="D72" s="56"/>
      <c r="E72" s="56"/>
      <c r="F72" s="57"/>
      <c r="G72" s="56"/>
      <c r="H72" s="56"/>
      <c r="I72" s="56"/>
      <c r="J72" s="56"/>
      <c r="K72" s="56"/>
      <c r="L72" s="56"/>
      <c r="M72" s="56"/>
      <c r="N72" s="56"/>
      <c r="O72" s="57"/>
      <c r="P72" s="57"/>
      <c r="Q72" s="92" t="s">
        <v>263</v>
      </c>
      <c r="R72" s="92"/>
      <c r="S72" s="65">
        <v>4108.2</v>
      </c>
      <c r="T72" s="65">
        <v>0</v>
      </c>
      <c r="U72" s="65">
        <v>0</v>
      </c>
    </row>
    <row r="73" spans="1:21" ht="12.75">
      <c r="A73" s="55"/>
      <c r="B73" s="56"/>
      <c r="C73" s="56"/>
      <c r="D73" s="56"/>
      <c r="E73" s="56"/>
      <c r="F73" s="57"/>
      <c r="G73" s="56"/>
      <c r="H73" s="56"/>
      <c r="I73" s="56"/>
      <c r="J73" s="56"/>
      <c r="K73" s="56"/>
      <c r="L73" s="56"/>
      <c r="M73" s="56"/>
      <c r="N73" s="56"/>
      <c r="O73" s="57"/>
      <c r="P73" s="57"/>
      <c r="Q73" s="56"/>
      <c r="R73" s="58"/>
      <c r="S73" s="59"/>
      <c r="T73" s="60"/>
      <c r="U73" s="60"/>
    </row>
    <row r="74" spans="1:21" ht="12.75">
      <c r="A74" s="55" t="s">
        <v>261</v>
      </c>
      <c r="B74" s="56"/>
      <c r="C74" s="56"/>
      <c r="D74" s="56"/>
      <c r="E74" s="56"/>
      <c r="F74" s="57"/>
      <c r="G74" s="56"/>
      <c r="H74" s="56"/>
      <c r="I74" s="56"/>
      <c r="J74" s="56"/>
      <c r="K74" s="56"/>
      <c r="L74" s="56"/>
      <c r="M74" s="56"/>
      <c r="N74" s="56"/>
      <c r="O74" s="57"/>
      <c r="P74" s="57"/>
      <c r="Q74" s="61" t="s">
        <v>139</v>
      </c>
      <c r="R74" s="62"/>
      <c r="S74" s="63"/>
      <c r="T74" s="64"/>
      <c r="U74" s="64"/>
    </row>
    <row r="75" spans="1:21" ht="13.5" customHeight="1">
      <c r="A75" s="55"/>
      <c r="B75" s="56"/>
      <c r="C75" s="56"/>
      <c r="D75" s="56"/>
      <c r="E75" s="56"/>
      <c r="F75" s="57"/>
      <c r="G75" s="56"/>
      <c r="H75" s="56"/>
      <c r="I75" s="56"/>
      <c r="J75" s="56"/>
      <c r="K75" s="56"/>
      <c r="L75" s="56"/>
      <c r="M75" s="56"/>
      <c r="N75" s="56"/>
      <c r="O75" s="57"/>
      <c r="P75" s="57"/>
      <c r="Q75" s="92" t="s">
        <v>281</v>
      </c>
      <c r="R75" s="92"/>
      <c r="S75" s="65">
        <v>61131.2</v>
      </c>
      <c r="T75" s="65">
        <v>0</v>
      </c>
      <c r="U75" s="65">
        <v>0</v>
      </c>
    </row>
    <row r="76" spans="1:21" ht="13.5" customHeight="1">
      <c r="A76" s="55"/>
      <c r="B76" s="56"/>
      <c r="C76" s="56"/>
      <c r="D76" s="56"/>
      <c r="E76" s="56"/>
      <c r="F76" s="57"/>
      <c r="G76" s="56"/>
      <c r="H76" s="56"/>
      <c r="I76" s="56"/>
      <c r="J76" s="56"/>
      <c r="K76" s="56"/>
      <c r="L76" s="56"/>
      <c r="M76" s="56"/>
      <c r="N76" s="56"/>
      <c r="O76" s="57"/>
      <c r="P76" s="57"/>
      <c r="Q76" s="92" t="s">
        <v>294</v>
      </c>
      <c r="R76" s="92"/>
      <c r="S76" s="65">
        <v>72900</v>
      </c>
      <c r="T76" s="65">
        <v>0</v>
      </c>
      <c r="U76" s="65">
        <v>0</v>
      </c>
    </row>
    <row r="77" spans="1:21" ht="12.75">
      <c r="A77" s="55"/>
      <c r="B77" s="56"/>
      <c r="C77" s="56"/>
      <c r="D77" s="56"/>
      <c r="E77" s="56"/>
      <c r="F77" s="57"/>
      <c r="G77" s="56"/>
      <c r="H77" s="56"/>
      <c r="I77" s="56"/>
      <c r="J77" s="56"/>
      <c r="K77" s="56"/>
      <c r="L77" s="56"/>
      <c r="M77" s="56"/>
      <c r="N77" s="56"/>
      <c r="O77" s="57"/>
      <c r="P77" s="57"/>
      <c r="Q77" s="56"/>
      <c r="R77" s="58"/>
      <c r="S77" s="59"/>
      <c r="T77" s="60"/>
      <c r="U77" s="60"/>
    </row>
    <row r="78" spans="1:21" ht="12.75">
      <c r="A78" s="55" t="s">
        <v>278</v>
      </c>
      <c r="B78" s="56"/>
      <c r="C78" s="56"/>
      <c r="D78" s="56"/>
      <c r="E78" s="56"/>
      <c r="F78" s="57"/>
      <c r="G78" s="56"/>
      <c r="H78" s="56"/>
      <c r="I78" s="56"/>
      <c r="J78" s="56"/>
      <c r="K78" s="56"/>
      <c r="L78" s="56"/>
      <c r="M78" s="56"/>
      <c r="N78" s="56"/>
      <c r="O78" s="57"/>
      <c r="P78" s="57"/>
      <c r="Q78" s="61" t="s">
        <v>139</v>
      </c>
      <c r="R78" s="62"/>
      <c r="S78" s="63"/>
      <c r="T78" s="64"/>
      <c r="U78" s="64"/>
    </row>
    <row r="79" spans="1:21" ht="24.75" customHeight="1">
      <c r="A79" s="55"/>
      <c r="B79" s="56"/>
      <c r="C79" s="56"/>
      <c r="D79" s="56"/>
      <c r="E79" s="56"/>
      <c r="F79" s="57"/>
      <c r="G79" s="56"/>
      <c r="H79" s="56"/>
      <c r="I79" s="56"/>
      <c r="J79" s="56"/>
      <c r="K79" s="56"/>
      <c r="L79" s="56"/>
      <c r="M79" s="56"/>
      <c r="N79" s="56"/>
      <c r="O79" s="57"/>
      <c r="P79" s="57"/>
      <c r="Q79" s="92" t="s">
        <v>254</v>
      </c>
      <c r="R79" s="92"/>
      <c r="S79" s="65">
        <v>10004</v>
      </c>
      <c r="T79" s="65">
        <v>0</v>
      </c>
      <c r="U79" s="65">
        <v>0</v>
      </c>
    </row>
    <row r="80" spans="1:21" ht="26.25" customHeight="1">
      <c r="A80" s="55"/>
      <c r="B80" s="56"/>
      <c r="C80" s="56"/>
      <c r="D80" s="56"/>
      <c r="E80" s="56"/>
      <c r="F80" s="57"/>
      <c r="G80" s="56"/>
      <c r="H80" s="56"/>
      <c r="I80" s="56"/>
      <c r="J80" s="56"/>
      <c r="K80" s="56"/>
      <c r="L80" s="56"/>
      <c r="M80" s="56"/>
      <c r="N80" s="56"/>
      <c r="O80" s="57"/>
      <c r="P80" s="57"/>
      <c r="Q80" s="90" t="s">
        <v>176</v>
      </c>
      <c r="R80" s="90"/>
      <c r="S80" s="65">
        <v>180063</v>
      </c>
      <c r="T80" s="66">
        <v>109589</v>
      </c>
      <c r="U80" s="66">
        <v>133523</v>
      </c>
    </row>
    <row r="81" spans="1:21" ht="35.25" customHeight="1">
      <c r="A81" s="55"/>
      <c r="B81" s="56"/>
      <c r="C81" s="56"/>
      <c r="D81" s="56"/>
      <c r="E81" s="56"/>
      <c r="F81" s="57"/>
      <c r="G81" s="56"/>
      <c r="H81" s="56"/>
      <c r="I81" s="56"/>
      <c r="J81" s="56"/>
      <c r="K81" s="56"/>
      <c r="L81" s="56"/>
      <c r="M81" s="56"/>
      <c r="N81" s="56"/>
      <c r="O81" s="57"/>
      <c r="P81" s="57"/>
      <c r="Q81" s="90" t="s">
        <v>248</v>
      </c>
      <c r="R81" s="90"/>
      <c r="S81" s="65">
        <v>4270.6</v>
      </c>
      <c r="T81" s="67">
        <v>4441.4</v>
      </c>
      <c r="U81" s="67">
        <v>4619.1</v>
      </c>
    </row>
    <row r="82" spans="1:21" ht="14.25" customHeight="1">
      <c r="A82" s="55"/>
      <c r="B82" s="56"/>
      <c r="C82" s="56"/>
      <c r="D82" s="56"/>
      <c r="E82" s="56"/>
      <c r="F82" s="57"/>
      <c r="G82" s="56"/>
      <c r="H82" s="56"/>
      <c r="I82" s="56"/>
      <c r="J82" s="56"/>
      <c r="K82" s="56"/>
      <c r="L82" s="56"/>
      <c r="M82" s="56"/>
      <c r="N82" s="56"/>
      <c r="O82" s="57"/>
      <c r="P82" s="57"/>
      <c r="Q82" s="90" t="s">
        <v>282</v>
      </c>
      <c r="R82" s="90"/>
      <c r="S82" s="65">
        <v>62</v>
      </c>
      <c r="T82" s="67">
        <v>0</v>
      </c>
      <c r="U82" s="67">
        <v>0</v>
      </c>
    </row>
    <row r="83" spans="1:21" ht="12.75">
      <c r="A83" s="55"/>
      <c r="B83" s="56"/>
      <c r="C83" s="56"/>
      <c r="D83" s="56"/>
      <c r="E83" s="56"/>
      <c r="F83" s="57"/>
      <c r="G83" s="56"/>
      <c r="H83" s="56"/>
      <c r="I83" s="56"/>
      <c r="J83" s="56"/>
      <c r="K83" s="56"/>
      <c r="L83" s="56"/>
      <c r="M83" s="56"/>
      <c r="N83" s="56"/>
      <c r="O83" s="57"/>
      <c r="P83" s="57"/>
      <c r="Q83" s="62"/>
      <c r="R83" s="68"/>
      <c r="S83" s="60"/>
      <c r="T83" s="69"/>
      <c r="U83" s="69"/>
    </row>
    <row r="84" spans="1:21" ht="12.75">
      <c r="A84" s="55" t="s">
        <v>279</v>
      </c>
      <c r="B84" s="56"/>
      <c r="C84" s="56"/>
      <c r="D84" s="56"/>
      <c r="E84" s="56"/>
      <c r="F84" s="57"/>
      <c r="G84" s="56"/>
      <c r="H84" s="56"/>
      <c r="I84" s="56"/>
      <c r="J84" s="56"/>
      <c r="K84" s="56"/>
      <c r="L84" s="56"/>
      <c r="M84" s="56"/>
      <c r="N84" s="56"/>
      <c r="O84" s="57"/>
      <c r="P84" s="57"/>
      <c r="Q84" s="61" t="s">
        <v>139</v>
      </c>
      <c r="R84" s="70"/>
      <c r="S84" s="60"/>
      <c r="T84" s="69"/>
      <c r="U84" s="69"/>
    </row>
    <row r="85" spans="1:21" ht="24.75" customHeight="1">
      <c r="A85" s="71"/>
      <c r="B85" s="56"/>
      <c r="C85" s="56"/>
      <c r="D85" s="56"/>
      <c r="E85" s="56"/>
      <c r="F85" s="57"/>
      <c r="G85" s="56"/>
      <c r="H85" s="56"/>
      <c r="I85" s="56"/>
      <c r="J85" s="56"/>
      <c r="K85" s="56"/>
      <c r="L85" s="56"/>
      <c r="M85" s="56"/>
      <c r="N85" s="56"/>
      <c r="O85" s="57"/>
      <c r="P85" s="57"/>
      <c r="Q85" s="92" t="s">
        <v>169</v>
      </c>
      <c r="R85" s="92"/>
      <c r="S85" s="65">
        <v>106.4</v>
      </c>
      <c r="T85" s="66">
        <v>106.4</v>
      </c>
      <c r="U85" s="66">
        <v>106.4</v>
      </c>
    </row>
    <row r="86" spans="1:21" ht="33.75" customHeight="1">
      <c r="A86" s="55"/>
      <c r="B86" s="56"/>
      <c r="C86" s="56"/>
      <c r="D86" s="56"/>
      <c r="E86" s="56"/>
      <c r="F86" s="57"/>
      <c r="G86" s="56"/>
      <c r="H86" s="56"/>
      <c r="I86" s="56"/>
      <c r="J86" s="56"/>
      <c r="K86" s="56"/>
      <c r="L86" s="56"/>
      <c r="M86" s="56"/>
      <c r="N86" s="56"/>
      <c r="O86" s="57"/>
      <c r="P86" s="57"/>
      <c r="Q86" s="92" t="s">
        <v>146</v>
      </c>
      <c r="R86" s="92"/>
      <c r="S86" s="65">
        <v>183</v>
      </c>
      <c r="T86" s="67">
        <v>191</v>
      </c>
      <c r="U86" s="67">
        <v>198</v>
      </c>
    </row>
    <row r="87" spans="1:21" ht="24.75" customHeight="1">
      <c r="A87" s="55"/>
      <c r="B87" s="56"/>
      <c r="C87" s="56"/>
      <c r="D87" s="56"/>
      <c r="E87" s="56"/>
      <c r="F87" s="57"/>
      <c r="G87" s="56"/>
      <c r="H87" s="56"/>
      <c r="I87" s="56"/>
      <c r="J87" s="56"/>
      <c r="K87" s="56"/>
      <c r="L87" s="56"/>
      <c r="M87" s="56"/>
      <c r="N87" s="56"/>
      <c r="O87" s="57"/>
      <c r="P87" s="57"/>
      <c r="Q87" s="90" t="s">
        <v>170</v>
      </c>
      <c r="R87" s="92"/>
      <c r="S87" s="65">
        <v>50875</v>
      </c>
      <c r="T87" s="67">
        <v>50875</v>
      </c>
      <c r="U87" s="67">
        <v>50875</v>
      </c>
    </row>
    <row r="88" spans="1:21" ht="34.5" customHeight="1">
      <c r="A88" s="55"/>
      <c r="B88" s="56"/>
      <c r="C88" s="56"/>
      <c r="D88" s="56"/>
      <c r="E88" s="56"/>
      <c r="F88" s="57"/>
      <c r="G88" s="56"/>
      <c r="H88" s="56"/>
      <c r="I88" s="56"/>
      <c r="J88" s="56"/>
      <c r="K88" s="56"/>
      <c r="L88" s="56"/>
      <c r="M88" s="56"/>
      <c r="N88" s="56"/>
      <c r="O88" s="57"/>
      <c r="P88" s="57"/>
      <c r="Q88" s="90" t="s">
        <v>171</v>
      </c>
      <c r="R88" s="92"/>
      <c r="S88" s="65">
        <v>0.4</v>
      </c>
      <c r="T88" s="67">
        <v>0.4</v>
      </c>
      <c r="U88" s="67">
        <v>0.4</v>
      </c>
    </row>
    <row r="89" spans="1:21" ht="33" customHeight="1">
      <c r="A89" s="71"/>
      <c r="B89" s="56"/>
      <c r="C89" s="56"/>
      <c r="D89" s="56"/>
      <c r="E89" s="56"/>
      <c r="F89" s="57"/>
      <c r="G89" s="56"/>
      <c r="H89" s="56"/>
      <c r="I89" s="56"/>
      <c r="J89" s="56"/>
      <c r="K89" s="56"/>
      <c r="L89" s="56"/>
      <c r="M89" s="56"/>
      <c r="N89" s="56"/>
      <c r="O89" s="57"/>
      <c r="P89" s="57"/>
      <c r="Q89" s="90" t="s">
        <v>249</v>
      </c>
      <c r="R89" s="92"/>
      <c r="S89" s="65">
        <v>11067</v>
      </c>
      <c r="T89" s="67">
        <v>11067</v>
      </c>
      <c r="U89" s="67">
        <v>11067</v>
      </c>
    </row>
    <row r="90" spans="1:21" ht="33.75" customHeight="1">
      <c r="A90" s="71"/>
      <c r="B90" s="56"/>
      <c r="C90" s="56"/>
      <c r="D90" s="56"/>
      <c r="E90" s="56"/>
      <c r="F90" s="57"/>
      <c r="G90" s="56"/>
      <c r="H90" s="56"/>
      <c r="I90" s="56"/>
      <c r="J90" s="56"/>
      <c r="K90" s="56"/>
      <c r="L90" s="56"/>
      <c r="M90" s="56"/>
      <c r="N90" s="56"/>
      <c r="O90" s="57"/>
      <c r="P90" s="57"/>
      <c r="Q90" s="90" t="s">
        <v>172</v>
      </c>
      <c r="R90" s="90"/>
      <c r="S90" s="65">
        <v>21</v>
      </c>
      <c r="T90" s="67">
        <v>21</v>
      </c>
      <c r="U90" s="67">
        <v>21</v>
      </c>
    </row>
    <row r="91" spans="1:21" ht="24" customHeight="1">
      <c r="A91" s="71"/>
      <c r="B91" s="56"/>
      <c r="C91" s="56"/>
      <c r="D91" s="56"/>
      <c r="E91" s="56"/>
      <c r="F91" s="57"/>
      <c r="G91" s="56"/>
      <c r="H91" s="56"/>
      <c r="I91" s="56"/>
      <c r="J91" s="56"/>
      <c r="K91" s="56"/>
      <c r="L91" s="56"/>
      <c r="M91" s="56"/>
      <c r="N91" s="56"/>
      <c r="O91" s="57"/>
      <c r="P91" s="57"/>
      <c r="Q91" s="90" t="s">
        <v>177</v>
      </c>
      <c r="R91" s="92"/>
      <c r="S91" s="65">
        <v>352.1</v>
      </c>
      <c r="T91" s="67">
        <v>352.1</v>
      </c>
      <c r="U91" s="67">
        <v>352.1</v>
      </c>
    </row>
    <row r="92" spans="1:21" ht="12.75">
      <c r="A92" s="55"/>
      <c r="B92" s="56"/>
      <c r="C92" s="56"/>
      <c r="D92" s="56"/>
      <c r="E92" s="56"/>
      <c r="F92" s="57"/>
      <c r="G92" s="56"/>
      <c r="H92" s="56"/>
      <c r="I92" s="56"/>
      <c r="J92" s="56"/>
      <c r="K92" s="56"/>
      <c r="L92" s="56"/>
      <c r="M92" s="56"/>
      <c r="N92" s="56"/>
      <c r="O92" s="57"/>
      <c r="P92" s="57"/>
      <c r="Q92" s="62"/>
      <c r="R92" s="68"/>
      <c r="S92" s="60"/>
      <c r="T92" s="69"/>
      <c r="U92" s="69"/>
    </row>
    <row r="93" spans="1:21" ht="12.75">
      <c r="A93" s="55" t="s">
        <v>262</v>
      </c>
      <c r="B93" s="56"/>
      <c r="C93" s="56"/>
      <c r="D93" s="56"/>
      <c r="E93" s="56"/>
      <c r="F93" s="57"/>
      <c r="G93" s="56"/>
      <c r="H93" s="56"/>
      <c r="I93" s="56"/>
      <c r="J93" s="56"/>
      <c r="K93" s="56"/>
      <c r="L93" s="56"/>
      <c r="M93" s="56"/>
      <c r="N93" s="56"/>
      <c r="O93" s="57"/>
      <c r="P93" s="57"/>
      <c r="Q93" s="61" t="s">
        <v>139</v>
      </c>
      <c r="R93" s="68"/>
      <c r="S93" s="60"/>
      <c r="T93" s="69"/>
      <c r="U93" s="69"/>
    </row>
    <row r="94" spans="1:21" ht="48.75" customHeight="1">
      <c r="A94" s="71"/>
      <c r="B94" s="56"/>
      <c r="C94" s="56"/>
      <c r="D94" s="56"/>
      <c r="E94" s="56"/>
      <c r="F94" s="57"/>
      <c r="G94" s="56"/>
      <c r="H94" s="56"/>
      <c r="I94" s="56"/>
      <c r="J94" s="56"/>
      <c r="K94" s="56"/>
      <c r="L94" s="56"/>
      <c r="M94" s="56"/>
      <c r="N94" s="56"/>
      <c r="O94" s="57"/>
      <c r="P94" s="57"/>
      <c r="Q94" s="96" t="s">
        <v>162</v>
      </c>
      <c r="R94" s="96"/>
      <c r="S94" s="65">
        <v>112159</v>
      </c>
      <c r="T94" s="66">
        <v>113173</v>
      </c>
      <c r="U94" s="66">
        <v>116381</v>
      </c>
    </row>
    <row r="95" spans="1:21" ht="27" customHeight="1">
      <c r="A95" s="71"/>
      <c r="B95" s="56"/>
      <c r="C95" s="56"/>
      <c r="D95" s="56"/>
      <c r="E95" s="56"/>
      <c r="F95" s="57"/>
      <c r="G95" s="56"/>
      <c r="H95" s="56"/>
      <c r="I95" s="56"/>
      <c r="J95" s="56"/>
      <c r="K95" s="56"/>
      <c r="L95" s="56"/>
      <c r="M95" s="56"/>
      <c r="N95" s="56"/>
      <c r="O95" s="57"/>
      <c r="P95" s="57"/>
      <c r="Q95" s="96" t="s">
        <v>163</v>
      </c>
      <c r="R95" s="96"/>
      <c r="S95" s="65">
        <v>57874</v>
      </c>
      <c r="T95" s="67">
        <v>58825</v>
      </c>
      <c r="U95" s="67">
        <v>61071</v>
      </c>
    </row>
    <row r="96" spans="1:21" ht="12.75" customHeight="1">
      <c r="A96" s="71"/>
      <c r="B96" s="56"/>
      <c r="C96" s="56"/>
      <c r="D96" s="56"/>
      <c r="E96" s="56"/>
      <c r="F96" s="57"/>
      <c r="G96" s="56"/>
      <c r="H96" s="56"/>
      <c r="I96" s="56"/>
      <c r="J96" s="56"/>
      <c r="K96" s="56"/>
      <c r="L96" s="56"/>
      <c r="M96" s="56"/>
      <c r="N96" s="56"/>
      <c r="O96" s="57"/>
      <c r="P96" s="57"/>
      <c r="Q96" s="70"/>
      <c r="R96" s="70"/>
      <c r="S96" s="72"/>
      <c r="T96" s="69"/>
      <c r="U96" s="69"/>
    </row>
    <row r="97" spans="1:21" ht="13.5" customHeight="1">
      <c r="A97" s="55" t="s">
        <v>280</v>
      </c>
      <c r="B97" s="56"/>
      <c r="C97" s="56"/>
      <c r="D97" s="56"/>
      <c r="E97" s="56"/>
      <c r="F97" s="57"/>
      <c r="G97" s="56"/>
      <c r="H97" s="56"/>
      <c r="I97" s="56"/>
      <c r="J97" s="56"/>
      <c r="K97" s="56"/>
      <c r="L97" s="56"/>
      <c r="M97" s="56"/>
      <c r="N97" s="56"/>
      <c r="O97" s="57"/>
      <c r="P97" s="57"/>
      <c r="Q97" s="61" t="s">
        <v>139</v>
      </c>
      <c r="R97" s="70"/>
      <c r="S97" s="72"/>
      <c r="T97" s="69"/>
      <c r="U97" s="69"/>
    </row>
    <row r="98" spans="1:21" ht="26.25" customHeight="1">
      <c r="A98" s="55"/>
      <c r="B98" s="56"/>
      <c r="C98" s="56"/>
      <c r="D98" s="56"/>
      <c r="E98" s="56"/>
      <c r="F98" s="57"/>
      <c r="G98" s="56"/>
      <c r="H98" s="56"/>
      <c r="I98" s="56"/>
      <c r="J98" s="56"/>
      <c r="K98" s="56"/>
      <c r="L98" s="56"/>
      <c r="M98" s="56"/>
      <c r="N98" s="56"/>
      <c r="O98" s="57"/>
      <c r="P98" s="57"/>
      <c r="Q98" s="92" t="s">
        <v>154</v>
      </c>
      <c r="R98" s="92"/>
      <c r="S98" s="65">
        <v>2481.6</v>
      </c>
      <c r="T98" s="66">
        <v>2509.1</v>
      </c>
      <c r="U98" s="66">
        <v>2509.1</v>
      </c>
    </row>
    <row r="99" spans="1:21" ht="23.25" customHeight="1">
      <c r="A99" s="55"/>
      <c r="B99" s="56"/>
      <c r="C99" s="56"/>
      <c r="D99" s="56"/>
      <c r="E99" s="56"/>
      <c r="F99" s="57"/>
      <c r="G99" s="56"/>
      <c r="H99" s="56"/>
      <c r="I99" s="56"/>
      <c r="J99" s="56"/>
      <c r="K99" s="56"/>
      <c r="L99" s="56"/>
      <c r="M99" s="56"/>
      <c r="N99" s="56"/>
      <c r="O99" s="57"/>
      <c r="P99" s="57"/>
      <c r="Q99" s="90" t="s">
        <v>153</v>
      </c>
      <c r="R99" s="92"/>
      <c r="S99" s="65">
        <v>596.9</v>
      </c>
      <c r="T99" s="67">
        <v>614.6</v>
      </c>
      <c r="U99" s="67">
        <v>614.6</v>
      </c>
    </row>
    <row r="100" ht="24.75" customHeight="1"/>
    <row r="101" ht="59.25" customHeight="1"/>
    <row r="102" ht="43.5" customHeight="1"/>
    <row r="107" ht="160.5" customHeight="1"/>
    <row r="111" ht="136.5" customHeight="1"/>
    <row r="112" ht="81" customHeight="1"/>
    <row r="113" ht="93.75" customHeight="1"/>
  </sheetData>
  <sheetProtection/>
  <mergeCells count="24">
    <mergeCell ref="Q99:R99"/>
    <mergeCell ref="Q86:R86"/>
    <mergeCell ref="Q87:R87"/>
    <mergeCell ref="Q98:R98"/>
    <mergeCell ref="Q95:R95"/>
    <mergeCell ref="Q90:R90"/>
    <mergeCell ref="Q91:R91"/>
    <mergeCell ref="Q94:R94"/>
    <mergeCell ref="Q88:R88"/>
    <mergeCell ref="Q85:R85"/>
    <mergeCell ref="Q9:Q11"/>
    <mergeCell ref="R9:R11"/>
    <mergeCell ref="Q89:R89"/>
    <mergeCell ref="Q75:R75"/>
    <mergeCell ref="Q79:R79"/>
    <mergeCell ref="Q82:R82"/>
    <mergeCell ref="S9:U9"/>
    <mergeCell ref="A3:U5"/>
    <mergeCell ref="A9:A11"/>
    <mergeCell ref="Q81:R81"/>
    <mergeCell ref="Q80:R80"/>
    <mergeCell ref="A7:U7"/>
    <mergeCell ref="Q72:R72"/>
    <mergeCell ref="Q76:R76"/>
  </mergeCells>
  <printOptions/>
  <pageMargins left="0.5905511811023623" right="0.5905511811023623" top="1.1811023622047245" bottom="0.5905511811023623" header="0" footer="0"/>
  <pageSetup firstPageNumber="21" useFirstPageNumber="1" fitToHeight="1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>007d</cp:lastModifiedBy>
  <cp:lastPrinted>2017-11-23T06:13:22Z</cp:lastPrinted>
  <dcterms:created xsi:type="dcterms:W3CDTF">2005-10-01T10:04:25Z</dcterms:created>
  <dcterms:modified xsi:type="dcterms:W3CDTF">2018-03-27T04:32:41Z</dcterms:modified>
  <cp:category/>
  <cp:version/>
  <cp:contentType/>
  <cp:contentStatus/>
</cp:coreProperties>
</file>