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75" windowWidth="11325" windowHeight="7770" activeTab="0"/>
  </bookViews>
  <sheets>
    <sheet name="Лист1" sheetId="1" r:id="rId1"/>
  </sheet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1nehiloq13fdfxu13klcaopgw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  <definedName name="_xlnm.Print_Area" localSheetId="0">'Лист1'!$A$1:$S$113</definedName>
  </definedNames>
  <calcPr fullCalcOnLoad="1"/>
</workbook>
</file>

<file path=xl/sharedStrings.xml><?xml version="1.0" encoding="utf-8"?>
<sst xmlns="http://schemas.openxmlformats.org/spreadsheetml/2006/main" count="532" uniqueCount="335">
  <si>
    <t>Целевой государственный кредит на пополнение оборотных средств</t>
  </si>
  <si>
    <t>ВСЕГО</t>
  </si>
  <si>
    <t xml:space="preserve">Вариант: Кл_152н-Б2006-1-е изм плана 2006-июнь(2-е чтение );
Таблица: Наименование БКД_фед2;
Описание БКД
</t>
  </si>
  <si>
    <t>Вариант=Кл_152н-Б2006-1-е изм плана 2006-июнь(2-е чтение );
Табл=Наименование БКД_фед2;
Описание БКД;</t>
  </si>
  <si>
    <t>3</t>
  </si>
  <si>
    <t>110</t>
  </si>
  <si>
    <t>Налоговые доходы</t>
  </si>
  <si>
    <t>4</t>
  </si>
  <si>
    <t>Но-мер стро-ки</t>
  </si>
  <si>
    <t>10500000</t>
  </si>
  <si>
    <t>НАЛОГИ НА СОВОКУПНЫЙ ДОХОД</t>
  </si>
  <si>
    <t xml:space="preserve">НАЛОГИ НА СОВОКУПНЫЙ ДОХОД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</si>
  <si>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02</t>
  </si>
  <si>
    <t>Бюджет субъекта РФ</t>
  </si>
  <si>
    <t>10503000</t>
  </si>
  <si>
    <t>Единый сельскохозяйственный налог</t>
  </si>
  <si>
    <t>11300000</t>
  </si>
  <si>
    <t>ДОХОДЫ ОТ ОКАЗАНИЯ ПЛАТНЫХ УСЛУГ И КОМПЕНСАЦИИ ЗАТРАТ ГОСУДАРСТВ</t>
  </si>
  <si>
    <t>Код</t>
  </si>
  <si>
    <t xml:space="preserve">ДОХОДЫ ОТ ОКАЗАНИЯ ПЛАТНЫХ УСЛУГ И КОМПЕНСАЦИИ ЗАТРАТ ГОСУДАРСТВА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</si>
  <si>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000 1 13 00000 00 0000 000</t>
  </si>
  <si>
    <t>Сумма, в тысячах рублей</t>
  </si>
  <si>
    <t xml:space="preserve">Единый сельскохозяйственный налог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</si>
  <si>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Формула для нумерации колонок</t>
  </si>
  <si>
    <t/>
  </si>
  <si>
    <t>Адм
Код</t>
  </si>
  <si>
    <t>Код Адм</t>
  </si>
  <si>
    <t>Адм
Название</t>
  </si>
  <si>
    <t>Название Адм</t>
  </si>
  <si>
    <t>БКД
Код</t>
  </si>
  <si>
    <t>Код БКД</t>
  </si>
  <si>
    <t>БКД
Название</t>
  </si>
  <si>
    <t>Название БКД</t>
  </si>
  <si>
    <t>БКД
Порядок сортировки</t>
  </si>
  <si>
    <t>ЭД
Код</t>
  </si>
  <si>
    <t>Код ЭД</t>
  </si>
  <si>
    <t>ЭД
Название</t>
  </si>
  <si>
    <t>Название ЭД</t>
  </si>
  <si>
    <t>Программа доходов
Код</t>
  </si>
  <si>
    <t>Код Программа доходов</t>
  </si>
  <si>
    <t>Программа доходов
Название</t>
  </si>
  <si>
    <t>Название Программа доходов</t>
  </si>
  <si>
    <t>ЭКД
Код</t>
  </si>
  <si>
    <t>Код ЭКД</t>
  </si>
  <si>
    <t>ЭКД
Название</t>
  </si>
  <si>
    <t>Название ЭКД</t>
  </si>
  <si>
    <t>МО
Код</t>
  </si>
  <si>
    <t>Код МО</t>
  </si>
  <si>
    <t>МО
Название</t>
  </si>
  <si>
    <t>Название МО</t>
  </si>
  <si>
    <t>областной</t>
  </si>
  <si>
    <t>Формула
КБК</t>
  </si>
  <si>
    <t>КБК</t>
  </si>
  <si>
    <t xml:space="preserve">Формула
Название </t>
  </si>
  <si>
    <t xml:space="preserve">Название </t>
  </si>
  <si>
    <t>1</t>
  </si>
  <si>
    <t>000</t>
  </si>
  <si>
    <t>Все</t>
  </si>
  <si>
    <t>10000000</t>
  </si>
  <si>
    <t>ДОХОДЫ</t>
  </si>
  <si>
    <t>00</t>
  </si>
  <si>
    <t>Итого</t>
  </si>
  <si>
    <t>0000</t>
  </si>
  <si>
    <t>Итого доходов</t>
  </si>
  <si>
    <t xml:space="preserve">ДОХОДЫ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</si>
  <si>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000 1 00 00000 00 0000 000</t>
  </si>
  <si>
    <t>2</t>
  </si>
  <si>
    <t>182</t>
  </si>
  <si>
    <t>Федеральная налоговая служба</t>
  </si>
  <si>
    <t>10100000</t>
  </si>
  <si>
    <t>НАЛОГИ НА ПРИБЫЛЬ, ДОХОДЫ</t>
  </si>
  <si>
    <t>5</t>
  </si>
  <si>
    <t>10102000</t>
  </si>
  <si>
    <t>Налог на доходы физических лиц</t>
  </si>
  <si>
    <t>01</t>
  </si>
  <si>
    <t>Федеральный бюджет</t>
  </si>
  <si>
    <t>6</t>
  </si>
  <si>
    <t>000 1 01 00000 00 0000 000</t>
  </si>
  <si>
    <t>10800000</t>
  </si>
  <si>
    <t>000 1 08 00000 00 0000 000</t>
  </si>
  <si>
    <t>10802000</t>
  </si>
  <si>
    <t>Государственная пошлина по делам, рассматриваемым Конституционны</t>
  </si>
  <si>
    <t>11100000</t>
  </si>
  <si>
    <t>ДОХОДЫ ОТ ИСПОЛЬЗОВАНИЯ ИМУЩЕСТВА, НАХОДЯЩЕГОСЯ В ГОСУДАРСТВЕННО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</si>
  <si>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</si>
  <si>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</si>
  <si>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120</t>
  </si>
  <si>
    <t>Доходы от собственности</t>
  </si>
  <si>
    <t>11102000</t>
  </si>
  <si>
    <t>Доходы от размещения средств бюджетов</t>
  </si>
  <si>
    <t>11103000</t>
  </si>
  <si>
    <t>Проценты, полученные от предоставления бюджетных кредитов внутри</t>
  </si>
  <si>
    <t>Прочие доходы от использования имущества и прав, находящихся в г</t>
  </si>
  <si>
    <t>11200000</t>
  </si>
  <si>
    <t>ПЛАТЕЖИ ПРИ ПОЛЬЗОВАНИИ ПРИРОДНЫМИ РЕСУРСАМИ</t>
  </si>
  <si>
    <t>000 1 12 00000 00 0000 000</t>
  </si>
  <si>
    <t>140</t>
  </si>
  <si>
    <t>Суммы принудительного изъятия</t>
  </si>
  <si>
    <t>11600000</t>
  </si>
  <si>
    <t>ШТРАФЫ, САНКЦИИ, ВОЗМЕЩЕНИЕ УЩЕРБА</t>
  </si>
  <si>
    <t>000 1 16 00000 00 0000 000</t>
  </si>
  <si>
    <t>11690000</t>
  </si>
  <si>
    <t>Прочие поступления от денежных взысканий (штрафов) и иных сумм в</t>
  </si>
  <si>
    <t>498</t>
  </si>
  <si>
    <t>Федеральная служба по экологическому, технологическому и атомном</t>
  </si>
  <si>
    <t>11201000</t>
  </si>
  <si>
    <t>Плата за негативное воздействие на окружающую среду</t>
  </si>
  <si>
    <t>Вариант=Кл_новый БК - Б2008 - на 1чтение;
Табл=Доходы;
УБ=2;</t>
  </si>
  <si>
    <t>ГОСУДАРСТВЕННАЯ ПОШЛИНА</t>
  </si>
  <si>
    <t>11109000</t>
  </si>
  <si>
    <t>85000000</t>
  </si>
  <si>
    <t>11400000</t>
  </si>
  <si>
    <t>ДОХОДЫ ОТ ПРОДАЖИ МАТЕРИАЛЬНЫХ И НЕМАТЕРИАЛЬНЫХ АКТИВОВ</t>
  </si>
  <si>
    <t>000 1 14 00000 00 0000 000</t>
  </si>
  <si>
    <t>20000000</t>
  </si>
  <si>
    <t>БЕЗВОЗМЕЗДНЫЕ ПОСТУПЛЕНИЯ</t>
  </si>
  <si>
    <t>000 2 00 00000 00 0000 000</t>
  </si>
  <si>
    <t>151</t>
  </si>
  <si>
    <t>Поступления от других бюджетов бюджетной системы Российской Феде</t>
  </si>
  <si>
    <t>20202001</t>
  </si>
  <si>
    <t>Субсидии бюджетам субъектов Российской Федерации на выплату ежем</t>
  </si>
  <si>
    <t>Наименование группы, подгруппы, статьи, подстатьи или элемента доходов</t>
  </si>
  <si>
    <t>Единый налог на вмененный доход для отдельных видов деятельности</t>
  </si>
  <si>
    <t>000 1 16 90050 05 0000 140</t>
  </si>
  <si>
    <t>ИНЫЕ МЕЖБЮДЖЕТНЫЕ ТРАНСФЕРТЫ</t>
  </si>
  <si>
    <t>000 1 01 02000 01 0000 110</t>
  </si>
  <si>
    <t>000 1 05 00000 00 0000 000</t>
  </si>
  <si>
    <t>000 1 05 02000 02 0000 110</t>
  </si>
  <si>
    <t>000 1 05 03000 01 0000 110</t>
  </si>
  <si>
    <t>000 1 08 03010 01 0000 110</t>
  </si>
  <si>
    <t>000 1 11 05035 05 0000 120</t>
  </si>
  <si>
    <t>000 1 12 01000 01 0000 120</t>
  </si>
  <si>
    <t>000 1 16 03030 01 0000 140</t>
  </si>
  <si>
    <t xml:space="preserve"> </t>
  </si>
  <si>
    <t>ИТОГО ДОХОДОВ: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</si>
  <si>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</si>
  <si>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</si>
  <si>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НАЛОГОВЫЕ И НЕНАЛОГОВЫЕ ДОХОДЫ</t>
  </si>
  <si>
    <t>Дотации бюджетам муниципальных районов на выравнивание бюджетной обеспеченности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</si>
  <si>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</si>
  <si>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000 1 11 05025 05 0000 120</t>
  </si>
  <si>
    <t>По данной строке указаны:</t>
  </si>
  <si>
    <t>Субсидии на организацию отдыха детей в каникулярное время</t>
  </si>
  <si>
    <t>&lt;1&gt;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</si>
  <si>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</si>
  <si>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</si>
  <si>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000 1 14 06025 05 0000 430</t>
  </si>
  <si>
    <t>БЕЗВОЗМЕЗДНЫЕ ПОСТУПЛЕНИЯ ОТ ДРУГИХ БЮДЖЕТОВ БЮДЖЕТНОЙ СИСТЕМЫ РОССИЙСКОЙ ФЕДЕРАЦИИ</t>
  </si>
  <si>
    <t>Субвенции бюджетам муниципальных районов на оплату жилищно-коммунальных услуг отдельным категориям граждан</t>
  </si>
  <si>
    <t>Субвенции на осуществление государственного полномочия Свердловской области по хранению, комплектованию, учету и использованию архивных документов, относящихся к государственной собственности Свердловской области</t>
  </si>
  <si>
    <t>000 1 13 01995 05 0000 130</t>
  </si>
  <si>
    <t>Прочие доходы от оказания платных услуг (работ) получателями средств бюджетов муниципальных районов</t>
  </si>
  <si>
    <t>000 1 13 02065 05 0000 130</t>
  </si>
  <si>
    <t>Доходы, поступающие в порядке возмещения расходов, понесенных в связи с эксплуатацией имущества муниципальных районов</t>
  </si>
  <si>
    <t>Государственная пошлина по делам, рассматриваемым в судах общей юрисдикции, мировыми судьями (за исключением  Верховного Суда Российской Федерации)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</si>
  <si>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автономных учреждений)</t>
  </si>
  <si>
    <t>&lt;3&gt;</t>
  </si>
  <si>
    <t>Иные межбюджетные трансферты на осуществление полномочий органов местного самоуправления сельских поселений в области строительства, архитектуры и градостроительства</t>
  </si>
  <si>
    <t>Иные межбюджетные трансферты на осуществление полномочий органов местного самоуправления сельских поселений по составлению, исполнению и контролю над исполнением бюджетов сельских поселений</t>
  </si>
  <si>
    <t>000 1 03 02000 01 0000 110</t>
  </si>
  <si>
    <t>НАЛОГИ НА ТОВАРЫ (РАБОТЫ,УСЛУГИ),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</si>
  <si>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</si>
  <si>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000 1 11 07015 05 0000 120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</si>
  <si>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</si>
  <si>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 xml:space="preserve">БЕЗВОЗМЕЗДНЫЕ ПОСТУПЛЕНИЯ </t>
  </si>
  <si>
    <t>000 2 02 00000 00 0000 000</t>
  </si>
  <si>
    <t>Субвенции на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</t>
  </si>
  <si>
    <t>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общеобразовательных организациях</t>
  </si>
  <si>
    <t>Доходы от сдачи в аренду имущества, составляющего казну муниципальных районов (за исключением земельных участков)</t>
  </si>
  <si>
    <t>000 1 16 25050 01 0000 140</t>
  </si>
  <si>
    <t>Денежные взыскания (штрафы) за нарушение законодательства в области охраны окружающей среды</t>
  </si>
  <si>
    <t>000 1 16 51030 02 0000 140</t>
  </si>
  <si>
    <t>Денежные взыскания (штрафы), установленные     законами  субъектов Российской  Федерации  за   несоблюдение муниципальных правовых актов, зачисляемые  в бюджеты муниципальных районов</t>
  </si>
  <si>
    <t>Субвенции на осуществление государственного полномочия Свердловской области по созданию административных комиссий</t>
  </si>
  <si>
    <t>Субвенции на 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</t>
  </si>
  <si>
    <t>Cубвенции на 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</si>
  <si>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000 1 03 00000 00 0000 000</t>
  </si>
  <si>
    <t xml:space="preserve">000 1 05 01000 00 0000 110 </t>
  </si>
  <si>
    <t>Налог, взимаемый в связи с применением упрощенной системы налогообложения</t>
  </si>
  <si>
    <t>Субсидии на обеспечение питанием обучающихся в муниципальных общеобразовательных организациях</t>
  </si>
  <si>
    <t xml:space="preserve">Субсидии на выравнивание бюджетной обеспеченности муниципальных районов по реализации ими их отдельных расходных обязательств </t>
  </si>
  <si>
    <t>Субвенции на осуществление государственного полномочия Свердловской области по расчету и предоставлению дотаций бюджетам поселений за счет средств областного бюджета</t>
  </si>
  <si>
    <t>Субвенции на осуществление государственного полномочия Свердловской области по организации проведения мероприятий по отлову и содержанию безнадзорных собак</t>
  </si>
  <si>
    <t>000 1 11 05075 05 0000 120</t>
  </si>
  <si>
    <t>ДОХОДЫ ОТ ОКАЗАНИЯ ПЛАТНЫХ УСЛУГ (РАБОТ) И КОМПЕНСАЦИИ ЗАТРАТ ГОСУДАРСТВА</t>
  </si>
  <si>
    <t>СУБСИДИИ БЮДЖЕТАМ БЮДЖЕТНОЙ СИСТЕМЫ РОССИЙСКОЙ ФЕДЕРАЦИИ (МЕЖБЮДЖЕТНЫЕ СУБСИДИИ)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</si>
  <si>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</si>
  <si>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Свод доходов муниципального бюджета на 2017 год</t>
  </si>
  <si>
    <t>7</t>
  </si>
  <si>
    <t>8</t>
  </si>
  <si>
    <t>9</t>
  </si>
  <si>
    <t>000 1 16 43000 01 0000 140</t>
  </si>
  <si>
    <t>Денежные взыскания (штрафы) за нарушение законодательства Российской Федерации  об административных правонарушениях, предусмотренные ст. 20.25.Кодекса Россйской Федерации об административных правонарушениях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</si>
  <si>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</si>
  <si>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ДОТАЦИИ БЮДЖЕТАМ БЮДЖЕТНОЙ СИСТЕМЫ РОССИЙСКОЙ ФЕДЕРАЦИИ</t>
  </si>
  <si>
    <t>000 2 02 10000 00 0000 151</t>
  </si>
  <si>
    <t>000 2 02 15001 05 0000 151</t>
  </si>
  <si>
    <t>000 2 02 20000 00 0000 151</t>
  </si>
  <si>
    <t>000 2 02 29999 05 0000 151</t>
  </si>
  <si>
    <t>000 2 02 30000 00 0000 151</t>
  </si>
  <si>
    <t>СУБВЕНЦИИ БЮДЖЕТАМ БЮДЖЕТНОЙ СИСТЕМЫ РОССИЙСКОЙ ФЕДЕРАЦИИ</t>
  </si>
  <si>
    <t>000 2 02 35250 05 0000 151</t>
  </si>
  <si>
    <t>000 2 02 35118 05 0000 151</t>
  </si>
  <si>
    <t>000 2 02 30024 05 0000 151</t>
  </si>
  <si>
    <t>000 2 02 39999 05 0000 151</t>
  </si>
  <si>
    <t>000 2 02 40000 00 0000 151</t>
  </si>
  <si>
    <t>000 2 02 40014 05 0000 151</t>
  </si>
  <si>
    <t>000 2 02 30022 05 0000 151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</si>
  <si>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</si>
  <si>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000 2 18 00000 00 0000 000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</si>
  <si>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</si>
  <si>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 xml:space="preserve"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 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</si>
  <si>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</si>
  <si>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</si>
  <si>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</si>
  <si>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000 2 18 60010 05 0000 151</t>
  </si>
  <si>
    <t>000 2 19 60010 05 0000 151</t>
  </si>
  <si>
    <t xml:space="preserve">Субсидии бюджетам муниципальных районов на реализацию федеральных целевых программ &lt;1&gt;
</t>
  </si>
  <si>
    <t>Субсидии бюджетам муниципальных районов на софинансирование капитальных вложений в объекты муниципальной собственности &lt;2&gt;</t>
  </si>
  <si>
    <t>Прочие субсидии бюджетам муниципальных районов &lt;3&gt;</t>
  </si>
  <si>
    <t>000 2 02 35462 05 0000 151</t>
  </si>
  <si>
    <t>Субвенции бюджетам муниципальных районов на компенсацию отдельным категориям граждан оплаты взноса на капитальный ремонт общего имущества в многоквартирном доме</t>
  </si>
  <si>
    <t>Субсидия на проведение мероприятий по улучшению жилищных условий граждан, проживающих в сельской местности, в том числе молодых семей и молодых специалистов (средства федерального бюджета)</t>
  </si>
  <si>
    <t>Субсидия на проведение мероприятий по улучшению жилищных условий граждан, проживающих в сельской местности, в том числе молодых семей и молодых специалистов (средства областного бюджета)</t>
  </si>
  <si>
    <t>Субсидия на проведение мероприятий по грантовой поддержке местных инициатив граждан, проживающих в сельской местности (федеральный бюджет)</t>
  </si>
  <si>
    <t>Субсидия на проведение мероприятий по грантовой поддержке местных инициатив граждан, проживающих в сельской местности (областной бюджет)</t>
  </si>
  <si>
    <t>&lt;2&gt;</t>
  </si>
  <si>
    <t>Субсидии на строительство и реконструкцию автомобильных дорог общего пользования местного значения</t>
  </si>
  <si>
    <t>Субвенции бюджетам муниципальных районов на выполнение передаваемых полномочий субъектов Российской Федерации &lt;4&gt;</t>
  </si>
  <si>
    <t>Прочие субвенции бюджетам муниципальных районов &lt;5&gt;</t>
  </si>
  <si>
    <t xml:space="preserve"> &lt;4&gt;</t>
  </si>
  <si>
    <t>&lt;5&gt;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</si>
  <si>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 местного значения в соответствии с заключенными соглашениями &lt;6&gt;</t>
  </si>
  <si>
    <t>&lt;6&gt;</t>
  </si>
  <si>
    <t>000 2 07 00000 00 0000 180</t>
  </si>
  <si>
    <t>000 2 07 05020 05 0000 180</t>
  </si>
  <si>
    <t xml:space="preserve">Поступления от денежных пожертвований, предоставляемых физическими лицами получателям средств бюджетов муниципальных районов
</t>
  </si>
  <si>
    <t>ПРОЧИЕ БЕЗВОЗМЕЗДНЫЕ ПОСТУПЛЕНИЯ</t>
  </si>
  <si>
    <t>Субсидии бюджетам муниципальных районов на реализацию мероприятий по поэтапному внедрению Всероссийского физкультурно-спортивного комплекса "Готов к труду и обороне" (ГТО)</t>
  </si>
  <si>
    <t>Субсидии на предоставление социальных выплат молодым семьям на приобретение (строительство) жилья</t>
  </si>
  <si>
    <t>000 2 02 25127 05 0000 151</t>
  </si>
  <si>
    <t>000 2 02 20051 05 0000 151</t>
  </si>
  <si>
    <t>000 2 02 20077 05 0000 151</t>
  </si>
  <si>
    <t>Прочие межбюджетные трансферты, передаваемые бюджетам муниципальных районов &lt;7&gt;</t>
  </si>
  <si>
    <t>000 2 02 49999 05 0000 151</t>
  </si>
  <si>
    <t>&lt;7&gt;</t>
  </si>
  <si>
    <t>000 2 02 25097 05 0000 151</t>
  </si>
  <si>
    <t xml:space="preserve"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 </t>
  </si>
  <si>
    <t>000 1 11 05013 05 0000 120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</si>
  <si>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</si>
  <si>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000 1 14 06013 05 0000 430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</si>
  <si>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</si>
  <si>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Доходы от реализации имущества,  находящегося  в оперативном управлении  учреждений,  находящихся ведении  органов   управления   муниципальных районов (за исключением имущества  муниципальных бюджетных  и  автономных учреждений),  в  части реализации  основных   средств   по   указанному имуществу</t>
  </si>
  <si>
    <t>000 1 14 02052 05 0000 410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</si>
  <si>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в части реализации основных средств по указанному имуществу</t>
  </si>
  <si>
    <t>000 1 14 02053 05 0000 410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</si>
  <si>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</si>
  <si>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>000 1 16 33050 05 0000 140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</si>
  <si>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муниципальных районов)</t>
  </si>
  <si>
    <t>000 1 16 32000 05 0000 140</t>
  </si>
  <si>
    <t>Денежные взыскания (штрафы) за нарушение законодательства о налогах и сборах, предусмотренные статьями 116, 119.1, 119.2, пунктами 1 и 2 статьи 120, статьями 125, 126, 126.1, 128, 129, 129.1, 129.4, 132, 133, 134, 135, 135.1, 135.2 Налогового кодекса Российской Федерации</t>
  </si>
  <si>
    <t>000 1 16 03010 01 0000 140</t>
  </si>
  <si>
    <t xml:space="preserve">000 1 16 06000 01 0000 140
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</si>
  <si>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</si>
  <si>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 xml:space="preserve">000 1 16 08000 01 0000 140
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</si>
  <si>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</si>
  <si>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 xml:space="preserve">Субсидия бюджетам муниципальных районов на поддержку отрасли культуры
</t>
  </si>
  <si>
    <t>000 2 02 25519 05 0000 151</t>
  </si>
  <si>
    <t>Субсидии на осуществление мероприятий, направленных на устранение нарушений, выявленных органами государственного надзора в муниципальных образовательных организациях</t>
  </si>
  <si>
    <t>Субсидии на реализацию мер по поэтапному повышению средней заработной платы педагогических работников муниципальных образовательных организаций дополнительного образования</t>
  </si>
  <si>
    <t>Субсидии на реализацию мер по поэтапному повышению средней заработной платы работников муниципальных учреждений культуры</t>
  </si>
  <si>
    <t xml:space="preserve">Субсидии на развитие сети муниципальных учреждений по работе с молодежью и патриотическому воспитанию </t>
  </si>
  <si>
    <t>Иные межбюджетные трансферты на капитальный ремонт сетей водоснабжения в деревне Макушина (средства Резервного фонда Правительства Свердловской области)</t>
  </si>
  <si>
    <t>Иные межбюджетные трансферты на приобретение жилого помещения в целях реализации мероприятий по переселению граждан из жилого помещения, признанного непригодным для проживания (средства Резервного фонда Правительства Свердловской области)</t>
  </si>
  <si>
    <t>Иные межбюджетные трансферты   на приобретение учебно-лабораторного оборудования для МКОУ Вязовская основная общеобразовательная школа (средства Резервного фонда Правительства Свердловской области)</t>
  </si>
  <si>
    <t xml:space="preserve">Приложение 2 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 решению Думы муниципального образования
Байкаловский муниципальный район
№ 28 от 28 декабря 2016 года «О бюджете муниципального образования                                                                                                                                                                                                   Байкаловский  муниципальный  район                                                                                                                                                                                                                                                                                                   на 2017 год и плановый период 2018 и 2019 годов» 
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</si>
  <si>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</si>
  <si>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</si>
  <si>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</si>
  <si>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</si>
  <si>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</si>
  <si>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</si>
  <si>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</si>
  <si>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</si>
  <si>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</si>
  <si>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</si>
  <si>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</si>
  <si>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</si>
  <si>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</si>
  <si>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</si>
  <si>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</si>
  <si>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</si>
  <si>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</si>
  <si>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</si>
  <si>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</si>
  <si>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</si>
  <si>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</si>
  <si>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</si>
  <si>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</si>
  <si>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</si>
  <si>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</si>
  <si>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</si>
  <si>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</si>
  <si>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</si>
  <si>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</si>
  <si>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</si>
  <si>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</si>
  <si>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</si>
  <si>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</si>
  <si>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</si>
  <si>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</si>
  <si>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</si>
  <si>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</si>
  <si>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</si>
  <si>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</si>
  <si>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</si>
  <si>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</si>
  <si>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</si>
  <si>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</si>
  <si>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</si>
  <si>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</si>
  <si>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</si>
  <si>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</si>
  <si>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</si>
  <si>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</si>
  <si>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</si>
  <si>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</si>
  <si>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</si>
  <si>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</si>
  <si>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</si>
  <si>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</si>
  <si>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</si>
  <si>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</si>
  <si>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</si>
  <si>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Иные межбюджетные трансферты   на приобретение  ноутбуков, многофункциональных  устройств,  проекторов, потолочных креплений к ним, художественной литературы для МАОУ «Байкаловская средняя общеобразовательная школа» (средства Резервного фонда Правительства Свердловской области)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</si>
</sst>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"/>
  </numFmts>
  <fonts count="41">
    <font>
      <sz val="10"/>
      <name val="Arial Cyr"/>
      <family val="0"/>
    </font>
    <font>
      <sz val="8"/>
      <name val="Arial Cyr"/>
      <family val="0"/>
    </font>
    <font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75">
    <xf numFmtId="0" fontId="0" fillId="0" borderId="0" xfId="0" applyAlignment="1">
      <alignment/>
    </xf>
    <xf numFmtId="49" fontId="4" fillId="0" borderId="10" xfId="0" applyNumberFormat="1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left" vertical="top"/>
    </xf>
    <xf numFmtId="0" fontId="4" fillId="0" borderId="10" xfId="0" applyFont="1" applyFill="1" applyBorder="1" applyAlignment="1">
      <alignment horizontal="left" vertical="top"/>
    </xf>
    <xf numFmtId="0" fontId="4" fillId="0" borderId="10" xfId="0" applyNumberFormat="1" applyFont="1" applyFill="1" applyBorder="1" applyAlignment="1">
      <alignment horizontal="left" vertical="top" wrapText="1"/>
    </xf>
    <xf numFmtId="172" fontId="4" fillId="0" borderId="10" xfId="0" applyNumberFormat="1" applyFont="1" applyFill="1" applyBorder="1" applyAlignment="1">
      <alignment horizontal="right"/>
    </xf>
    <xf numFmtId="0" fontId="4" fillId="0" borderId="0" xfId="0" applyFont="1" applyFill="1" applyAlignment="1">
      <alignment wrapText="1"/>
    </xf>
    <xf numFmtId="49" fontId="2" fillId="0" borderId="0" xfId="0" applyNumberFormat="1" applyFont="1" applyFill="1" applyAlignment="1" quotePrefix="1">
      <alignment horizontal="center" vertical="top" wrapText="1"/>
    </xf>
    <xf numFmtId="49" fontId="2" fillId="0" borderId="0" xfId="0" applyNumberFormat="1" applyFont="1" applyFill="1" applyAlignment="1" quotePrefix="1">
      <alignment horizontal="left" vertical="top" wrapText="1"/>
    </xf>
    <xf numFmtId="0" fontId="2" fillId="0" borderId="0" xfId="0" applyFont="1" applyFill="1" applyAlignment="1" quotePrefix="1">
      <alignment horizontal="left" vertical="top" wrapText="1"/>
    </xf>
    <xf numFmtId="0" fontId="2" fillId="0" borderId="0" xfId="0" applyFont="1" applyFill="1" applyAlignment="1">
      <alignment horizontal="left" vertical="top" wrapText="1"/>
    </xf>
    <xf numFmtId="0" fontId="2" fillId="0" borderId="0" xfId="0" applyNumberFormat="1" applyFont="1" applyFill="1" applyAlignment="1" quotePrefix="1">
      <alignment horizontal="left" vertical="top" wrapText="1"/>
    </xf>
    <xf numFmtId="0" fontId="2" fillId="0" borderId="0" xfId="0" applyFont="1" applyFill="1" applyAlignment="1" quotePrefix="1">
      <alignment wrapText="1"/>
    </xf>
    <xf numFmtId="0" fontId="2" fillId="0" borderId="0" xfId="0" applyFont="1" applyFill="1" applyAlignment="1">
      <alignment wrapText="1"/>
    </xf>
    <xf numFmtId="49" fontId="3" fillId="0" borderId="0" xfId="0" applyNumberFormat="1" applyFont="1" applyFill="1" applyAlignment="1" quotePrefix="1">
      <alignment horizontal="center" vertical="top" wrapText="1"/>
    </xf>
    <xf numFmtId="49" fontId="3" fillId="0" borderId="0" xfId="0" applyNumberFormat="1" applyFont="1" applyFill="1" applyAlignment="1" quotePrefix="1">
      <alignment horizontal="left" vertical="top" wrapText="1"/>
    </xf>
    <xf numFmtId="0" fontId="3" fillId="0" borderId="0" xfId="0" applyFont="1" applyFill="1" applyAlignment="1" quotePrefix="1">
      <alignment horizontal="left" vertical="top" wrapText="1"/>
    </xf>
    <xf numFmtId="0" fontId="3" fillId="0" borderId="0" xfId="0" applyFont="1" applyFill="1" applyAlignment="1">
      <alignment horizontal="left" vertical="top" wrapText="1"/>
    </xf>
    <xf numFmtId="0" fontId="3" fillId="0" borderId="0" xfId="0" applyNumberFormat="1" applyFont="1" applyFill="1" applyAlignment="1" quotePrefix="1">
      <alignment horizontal="left" vertical="top" wrapText="1"/>
    </xf>
    <xf numFmtId="0" fontId="3" fillId="0" borderId="0" xfId="0" applyFont="1" applyFill="1" applyAlignment="1" quotePrefix="1">
      <alignment wrapText="1"/>
    </xf>
    <xf numFmtId="0" fontId="3" fillId="0" borderId="0" xfId="0" applyFont="1" applyFill="1" applyAlignment="1">
      <alignment wrapText="1"/>
    </xf>
    <xf numFmtId="0" fontId="4" fillId="0" borderId="0" xfId="0" applyFont="1" applyFill="1" applyAlignment="1">
      <alignment horizontal="right"/>
    </xf>
    <xf numFmtId="49" fontId="4" fillId="0" borderId="0" xfId="0" applyNumberFormat="1" applyFont="1" applyFill="1" applyAlignment="1">
      <alignment horizontal="center" vertical="top" wrapText="1"/>
    </xf>
    <xf numFmtId="49" fontId="3" fillId="0" borderId="0" xfId="0" applyNumberFormat="1" applyFont="1" applyFill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 vertical="top" wrapText="1"/>
    </xf>
    <xf numFmtId="0" fontId="3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left" vertical="top" wrapText="1"/>
    </xf>
    <xf numFmtId="0" fontId="4" fillId="0" borderId="0" xfId="0" applyFont="1" applyFill="1" applyAlignment="1">
      <alignment/>
    </xf>
    <xf numFmtId="49" fontId="4" fillId="0" borderId="0" xfId="0" applyNumberFormat="1" applyFont="1" applyFill="1" applyAlignment="1">
      <alignment horizontal="center" vertical="top"/>
    </xf>
    <xf numFmtId="49" fontId="4" fillId="0" borderId="0" xfId="0" applyNumberFormat="1" applyFont="1" applyFill="1" applyAlignment="1">
      <alignment horizontal="left" vertical="top"/>
    </xf>
    <xf numFmtId="0" fontId="4" fillId="0" borderId="0" xfId="0" applyFont="1" applyFill="1" applyAlignment="1">
      <alignment horizontal="left" vertical="top"/>
    </xf>
    <xf numFmtId="0" fontId="4" fillId="0" borderId="0" xfId="0" applyNumberFormat="1" applyFont="1" applyFill="1" applyAlignment="1">
      <alignment horizontal="left" vertical="top" wrapText="1"/>
    </xf>
    <xf numFmtId="172" fontId="4" fillId="0" borderId="0" xfId="0" applyNumberFormat="1" applyFont="1" applyFill="1" applyAlignment="1">
      <alignment/>
    </xf>
    <xf numFmtId="0" fontId="4" fillId="0" borderId="0" xfId="0" applyFont="1" applyFill="1" applyAlignment="1">
      <alignment horizontal="left" vertical="top" wrapText="1"/>
    </xf>
    <xf numFmtId="0" fontId="4" fillId="0" borderId="0" xfId="0" applyFont="1" applyFill="1" applyAlignment="1">
      <alignment horizontal="right" wrapText="1"/>
    </xf>
    <xf numFmtId="49" fontId="3" fillId="0" borderId="10" xfId="0" applyNumberFormat="1" applyFont="1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/>
    </xf>
    <xf numFmtId="49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177" fontId="3" fillId="0" borderId="10" xfId="0" applyNumberFormat="1" applyFont="1" applyFill="1" applyBorder="1" applyAlignment="1">
      <alignment horizontal="right" vertical="center"/>
    </xf>
    <xf numFmtId="49" fontId="4" fillId="0" borderId="0" xfId="0" applyNumberFormat="1" applyFont="1" applyFill="1" applyAlignment="1">
      <alignment vertical="top"/>
    </xf>
    <xf numFmtId="49" fontId="3" fillId="0" borderId="10" xfId="0" applyNumberFormat="1" applyFont="1" applyFill="1" applyBorder="1" applyAlignment="1">
      <alignment horizontal="center" vertical="center" wrapText="1"/>
    </xf>
    <xf numFmtId="177" fontId="4" fillId="0" borderId="0" xfId="0" applyNumberFormat="1" applyFont="1" applyFill="1" applyBorder="1" applyAlignment="1">
      <alignment horizontal="right"/>
    </xf>
    <xf numFmtId="49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177" fontId="4" fillId="0" borderId="10" xfId="0" applyNumberFormat="1" applyFont="1" applyFill="1" applyBorder="1" applyAlignment="1">
      <alignment horizontal="right" vertical="center"/>
    </xf>
    <xf numFmtId="177" fontId="4" fillId="0" borderId="11" xfId="0" applyNumberFormat="1" applyFont="1" applyFill="1" applyBorder="1" applyAlignment="1">
      <alignment horizontal="right"/>
    </xf>
    <xf numFmtId="49" fontId="4" fillId="0" borderId="0" xfId="0" applyNumberFormat="1" applyFont="1" applyFill="1" applyBorder="1" applyAlignment="1">
      <alignment horizontal="center" vertical="top"/>
    </xf>
    <xf numFmtId="0" fontId="3" fillId="0" borderId="10" xfId="0" applyNumberFormat="1" applyFont="1" applyFill="1" applyBorder="1" applyAlignment="1">
      <alignment horizontal="justify" vertical="top" wrapText="1" shrinkToFit="1"/>
    </xf>
    <xf numFmtId="0" fontId="4" fillId="0" borderId="10" xfId="0" applyNumberFormat="1" applyFont="1" applyFill="1" applyBorder="1" applyAlignment="1">
      <alignment horizontal="justify" vertical="top" wrapText="1" shrinkToFit="1"/>
    </xf>
    <xf numFmtId="0" fontId="4" fillId="0" borderId="10" xfId="0" applyFont="1" applyFill="1" applyBorder="1" applyAlignment="1">
      <alignment horizontal="justify" vertical="top" wrapText="1" shrinkToFit="1"/>
    </xf>
    <xf numFmtId="0" fontId="4" fillId="0" borderId="0" xfId="0" applyFont="1" applyAlignment="1">
      <alignment horizontal="justify" vertical="top" wrapText="1"/>
    </xf>
    <xf numFmtId="49" fontId="4" fillId="0" borderId="0" xfId="0" applyNumberFormat="1" applyFont="1" applyFill="1" applyAlignment="1">
      <alignment horizontal="justify" vertical="top" wrapText="1"/>
    </xf>
    <xf numFmtId="0" fontId="4" fillId="0" borderId="0" xfId="0" applyNumberFormat="1" applyFont="1" applyFill="1" applyAlignment="1">
      <alignment horizontal="justify" vertical="top" wrapText="1"/>
    </xf>
    <xf numFmtId="0" fontId="4" fillId="0" borderId="0" xfId="0" applyNumberFormat="1" applyFont="1" applyFill="1" applyBorder="1" applyAlignment="1">
      <alignment horizontal="justify" vertical="top" wrapText="1"/>
    </xf>
    <xf numFmtId="49" fontId="4" fillId="0" borderId="0" xfId="0" applyNumberFormat="1" applyFont="1" applyFill="1" applyBorder="1" applyAlignment="1">
      <alignment horizontal="justify"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left" vertical="center" wrapText="1" shrinkToFit="1"/>
    </xf>
    <xf numFmtId="0" fontId="3" fillId="0" borderId="10" xfId="0" applyFont="1" applyBorder="1" applyAlignment="1">
      <alignment wrapText="1"/>
    </xf>
    <xf numFmtId="0" fontId="4" fillId="0" borderId="0" xfId="0" applyFont="1" applyAlignment="1">
      <alignment wrapText="1"/>
    </xf>
    <xf numFmtId="49" fontId="4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/>
    </xf>
    <xf numFmtId="0" fontId="3" fillId="0" borderId="0" xfId="0" applyNumberFormat="1" applyFont="1" applyFill="1" applyBorder="1" applyAlignment="1">
      <alignment horizontal="justify" vertical="top" wrapText="1" shrinkToFit="1"/>
    </xf>
    <xf numFmtId="177" fontId="3" fillId="0" borderId="0" xfId="0" applyNumberFormat="1" applyFont="1" applyFill="1" applyBorder="1" applyAlignment="1">
      <alignment horizontal="right" vertical="center"/>
    </xf>
    <xf numFmtId="0" fontId="4" fillId="33" borderId="10" xfId="0" applyNumberFormat="1" applyFont="1" applyFill="1" applyBorder="1" applyAlignment="1">
      <alignment horizontal="justify" vertical="top" wrapText="1" shrinkToFit="1"/>
    </xf>
    <xf numFmtId="0" fontId="4" fillId="0" borderId="10" xfId="0" applyNumberFormat="1" applyFont="1" applyFill="1" applyBorder="1" applyAlignment="1">
      <alignment horizontal="justify" vertical="center" wrapText="1" shrinkToFit="1"/>
    </xf>
    <xf numFmtId="49" fontId="4" fillId="0" borderId="11" xfId="0" applyNumberFormat="1" applyFont="1" applyFill="1" applyBorder="1" applyAlignment="1">
      <alignment horizontal="justify" vertical="top" wrapText="1"/>
    </xf>
    <xf numFmtId="49" fontId="4" fillId="0" borderId="12" xfId="0" applyNumberFormat="1" applyFont="1" applyFill="1" applyBorder="1" applyAlignment="1">
      <alignment horizontal="justify" vertical="top" wrapText="1"/>
    </xf>
    <xf numFmtId="49" fontId="3" fillId="0" borderId="0" xfId="0" applyNumberFormat="1" applyFont="1" applyFill="1" applyAlignment="1">
      <alignment horizontal="center" wrapText="1"/>
    </xf>
    <xf numFmtId="0" fontId="3" fillId="0" borderId="0" xfId="0" applyFont="1" applyFill="1" applyAlignment="1">
      <alignment horizontal="center" wrapText="1"/>
    </xf>
    <xf numFmtId="0" fontId="4" fillId="0" borderId="0" xfId="0" applyNumberFormat="1" applyFont="1" applyFill="1" applyAlignment="1">
      <alignment horizontal="right" wrapText="1"/>
    </xf>
    <xf numFmtId="0" fontId="4" fillId="0" borderId="11" xfId="0" applyNumberFormat="1" applyFont="1" applyFill="1" applyBorder="1" applyAlignment="1">
      <alignment horizontal="justify" vertical="top" wrapText="1"/>
    </xf>
    <xf numFmtId="2" fontId="4" fillId="0" borderId="11" xfId="0" applyNumberFormat="1" applyFont="1" applyFill="1" applyBorder="1" applyAlignment="1">
      <alignment horizontal="justify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T119"/>
  <sheetViews>
    <sheetView tabSelected="1" zoomScale="115" zoomScaleNormal="115" zoomScaleSheetLayoutView="100" workbookViewId="0" topLeftCell="A111">
      <selection activeCell="W121" sqref="W121"/>
    </sheetView>
  </sheetViews>
  <sheetFormatPr defaultColWidth="8.875" defaultRowHeight="12.75"/>
  <cols>
    <col min="1" max="1" width="5.25390625" style="29" customWidth="1"/>
    <col min="2" max="5" width="0" style="30" hidden="1" customWidth="1"/>
    <col min="6" max="6" width="0" style="31" hidden="1" customWidth="1"/>
    <col min="7" max="14" width="0" style="30" hidden="1" customWidth="1"/>
    <col min="15" max="16" width="0" style="31" hidden="1" customWidth="1"/>
    <col min="17" max="17" width="25.625" style="30" customWidth="1"/>
    <col min="18" max="18" width="60.625" style="32" customWidth="1"/>
    <col min="19" max="19" width="10.75390625" style="28" customWidth="1"/>
    <col min="20" max="23" width="8.875" style="28" customWidth="1"/>
    <col min="24" max="24" width="45.375" style="28" customWidth="1"/>
    <col min="25" max="25" width="8.875" style="28" customWidth="1"/>
    <col min="26" max="26" width="23.375" style="28" customWidth="1"/>
    <col min="27" max="27" width="8.875" style="28" customWidth="1"/>
    <col min="28" max="28" width="19.125" style="28" customWidth="1"/>
    <col min="29" max="16384" width="8.875" style="28" customWidth="1"/>
  </cols>
  <sheetData>
    <row r="1" spans="1:19" s="13" customFormat="1" ht="191.25" hidden="1">
      <c r="A1" s="7" t="s">
        <v>23</v>
      </c>
      <c r="B1" s="8" t="s">
        <v>25</v>
      </c>
      <c r="C1" s="8" t="s">
        <v>27</v>
      </c>
      <c r="D1" s="8" t="s">
        <v>29</v>
      </c>
      <c r="E1" s="8" t="s">
        <v>31</v>
      </c>
      <c r="F1" s="9" t="s">
        <v>33</v>
      </c>
      <c r="G1" s="8" t="s">
        <v>34</v>
      </c>
      <c r="H1" s="8" t="s">
        <v>36</v>
      </c>
      <c r="I1" s="8" t="s">
        <v>38</v>
      </c>
      <c r="J1" s="8" t="s">
        <v>40</v>
      </c>
      <c r="K1" s="8" t="s">
        <v>42</v>
      </c>
      <c r="L1" s="8" t="s">
        <v>44</v>
      </c>
      <c r="M1" s="8" t="s">
        <v>46</v>
      </c>
      <c r="N1" s="8" t="s">
        <v>48</v>
      </c>
      <c r="O1" s="9" t="s">
        <v>3</v>
      </c>
      <c r="P1" s="10"/>
      <c r="Q1" s="8" t="s">
        <v>51</v>
      </c>
      <c r="R1" s="11" t="s">
        <v>53</v>
      </c>
      <c r="S1" s="12" t="s">
        <v>107</v>
      </c>
    </row>
    <row r="2" spans="1:19" s="20" customFormat="1" ht="204" hidden="1">
      <c r="A2" s="14" t="s">
        <v>24</v>
      </c>
      <c r="B2" s="15" t="s">
        <v>26</v>
      </c>
      <c r="C2" s="15" t="s">
        <v>28</v>
      </c>
      <c r="D2" s="15" t="s">
        <v>30</v>
      </c>
      <c r="E2" s="15" t="s">
        <v>32</v>
      </c>
      <c r="F2" s="16" t="s">
        <v>33</v>
      </c>
      <c r="G2" s="15" t="s">
        <v>35</v>
      </c>
      <c r="H2" s="15" t="s">
        <v>37</v>
      </c>
      <c r="I2" s="15" t="s">
        <v>39</v>
      </c>
      <c r="J2" s="15" t="s">
        <v>41</v>
      </c>
      <c r="K2" s="15" t="s">
        <v>43</v>
      </c>
      <c r="L2" s="15" t="s">
        <v>45</v>
      </c>
      <c r="M2" s="15" t="s">
        <v>47</v>
      </c>
      <c r="N2" s="15" t="s">
        <v>49</v>
      </c>
      <c r="O2" s="16" t="s">
        <v>2</v>
      </c>
      <c r="P2" s="17"/>
      <c r="Q2" s="15" t="s">
        <v>52</v>
      </c>
      <c r="R2" s="18" t="s">
        <v>54</v>
      </c>
      <c r="S2" s="19" t="s">
        <v>50</v>
      </c>
    </row>
    <row r="3" spans="1:19" s="20" customFormat="1" ht="21" customHeight="1">
      <c r="A3" s="72" t="s">
        <v>275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</row>
    <row r="4" spans="1:19" s="20" customFormat="1" ht="33" customHeight="1">
      <c r="A4" s="72"/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</row>
    <row r="5" spans="1:20" s="20" customFormat="1" ht="54" customHeight="1">
      <c r="A5" s="72"/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21"/>
    </row>
    <row r="6" spans="1:20" s="20" customFormat="1" ht="12.75">
      <c r="A6" s="22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5"/>
      <c r="S6" s="35"/>
      <c r="T6" s="21"/>
    </row>
    <row r="7" spans="1:19" s="20" customFormat="1" ht="10.5" customHeight="1">
      <c r="A7" s="70" t="s">
        <v>187</v>
      </c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</row>
    <row r="8" spans="1:19" s="20" customFormat="1" ht="12.75">
      <c r="A8" s="23"/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6"/>
      <c r="S8" s="6"/>
    </row>
    <row r="9" spans="1:19" s="20" customFormat="1" ht="51">
      <c r="A9" s="24" t="s">
        <v>8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4" t="s">
        <v>18</v>
      </c>
      <c r="R9" s="25" t="s">
        <v>121</v>
      </c>
      <c r="S9" s="26" t="s">
        <v>21</v>
      </c>
    </row>
    <row r="10" spans="1:19" ht="18" customHeight="1" hidden="1">
      <c r="A10" s="1"/>
      <c r="B10" s="2"/>
      <c r="C10" s="2"/>
      <c r="D10" s="2"/>
      <c r="E10" s="2"/>
      <c r="F10" s="3"/>
      <c r="G10" s="2"/>
      <c r="H10" s="2"/>
      <c r="I10" s="2"/>
      <c r="J10" s="2"/>
      <c r="K10" s="2"/>
      <c r="L10" s="2"/>
      <c r="M10" s="2"/>
      <c r="N10" s="2"/>
      <c r="O10" s="3"/>
      <c r="P10" s="3"/>
      <c r="Q10" s="2"/>
      <c r="R10" s="4" t="s">
        <v>133</v>
      </c>
      <c r="S10" s="5"/>
    </row>
    <row r="11" spans="1:19" ht="12" customHeight="1">
      <c r="A11" s="38" t="s">
        <v>55</v>
      </c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 t="s">
        <v>66</v>
      </c>
      <c r="R11" s="42">
        <v>3</v>
      </c>
      <c r="S11" s="38">
        <v>4</v>
      </c>
    </row>
    <row r="12" spans="1:19" ht="12.75">
      <c r="A12" s="44" t="s">
        <v>55</v>
      </c>
      <c r="B12" s="38" t="s">
        <v>56</v>
      </c>
      <c r="C12" s="38" t="s">
        <v>57</v>
      </c>
      <c r="D12" s="38" t="s">
        <v>58</v>
      </c>
      <c r="E12" s="38" t="s">
        <v>59</v>
      </c>
      <c r="F12" s="39"/>
      <c r="G12" s="38" t="s">
        <v>60</v>
      </c>
      <c r="H12" s="38" t="s">
        <v>61</v>
      </c>
      <c r="I12" s="38" t="s">
        <v>62</v>
      </c>
      <c r="J12" s="38" t="s">
        <v>0</v>
      </c>
      <c r="K12" s="38" t="s">
        <v>56</v>
      </c>
      <c r="L12" s="38" t="s">
        <v>63</v>
      </c>
      <c r="M12" s="38" t="s">
        <v>60</v>
      </c>
      <c r="N12" s="38" t="s">
        <v>1</v>
      </c>
      <c r="O12" s="39" t="s">
        <v>64</v>
      </c>
      <c r="P12" s="39"/>
      <c r="Q12" s="38" t="s">
        <v>65</v>
      </c>
      <c r="R12" s="49" t="s">
        <v>137</v>
      </c>
      <c r="S12" s="40">
        <f>SUM(S13,S17,S21,S23,S29,S31,S34,S39,S15)</f>
        <v>179808.1</v>
      </c>
    </row>
    <row r="13" spans="1:19" ht="12.75">
      <c r="A13" s="44" t="s">
        <v>66</v>
      </c>
      <c r="B13" s="44" t="s">
        <v>56</v>
      </c>
      <c r="C13" s="44" t="s">
        <v>57</v>
      </c>
      <c r="D13" s="44" t="s">
        <v>69</v>
      </c>
      <c r="E13" s="44" t="s">
        <v>70</v>
      </c>
      <c r="F13" s="45"/>
      <c r="G13" s="44" t="s">
        <v>60</v>
      </c>
      <c r="H13" s="44" t="s">
        <v>61</v>
      </c>
      <c r="I13" s="44" t="s">
        <v>62</v>
      </c>
      <c r="J13" s="44" t="s">
        <v>0</v>
      </c>
      <c r="K13" s="44" t="s">
        <v>56</v>
      </c>
      <c r="L13" s="44" t="s">
        <v>63</v>
      </c>
      <c r="M13" s="44" t="s">
        <v>60</v>
      </c>
      <c r="N13" s="44" t="s">
        <v>1</v>
      </c>
      <c r="O13" s="45"/>
      <c r="P13" s="45"/>
      <c r="Q13" s="44" t="s">
        <v>77</v>
      </c>
      <c r="R13" s="50" t="s">
        <v>70</v>
      </c>
      <c r="S13" s="46">
        <f>SUM(S14)</f>
        <v>146955</v>
      </c>
    </row>
    <row r="14" spans="1:19" ht="12.75">
      <c r="A14" s="44" t="s">
        <v>4</v>
      </c>
      <c r="B14" s="44" t="s">
        <v>67</v>
      </c>
      <c r="C14" s="44" t="s">
        <v>68</v>
      </c>
      <c r="D14" s="44" t="s">
        <v>72</v>
      </c>
      <c r="E14" s="44" t="s">
        <v>73</v>
      </c>
      <c r="F14" s="45"/>
      <c r="G14" s="44" t="s">
        <v>74</v>
      </c>
      <c r="H14" s="44" t="s">
        <v>75</v>
      </c>
      <c r="I14" s="44" t="s">
        <v>62</v>
      </c>
      <c r="J14" s="44" t="s">
        <v>0</v>
      </c>
      <c r="K14" s="44" t="s">
        <v>5</v>
      </c>
      <c r="L14" s="44" t="s">
        <v>6</v>
      </c>
      <c r="M14" s="44" t="s">
        <v>60</v>
      </c>
      <c r="N14" s="44" t="s">
        <v>1</v>
      </c>
      <c r="O14" s="45" t="s">
        <v>73</v>
      </c>
      <c r="P14" s="45"/>
      <c r="Q14" s="57" t="s">
        <v>125</v>
      </c>
      <c r="R14" s="50" t="s">
        <v>73</v>
      </c>
      <c r="S14" s="46">
        <v>146955</v>
      </c>
    </row>
    <row r="15" spans="1:19" ht="25.5">
      <c r="A15" s="44" t="s">
        <v>7</v>
      </c>
      <c r="B15" s="44"/>
      <c r="C15" s="44"/>
      <c r="D15" s="44"/>
      <c r="E15" s="44"/>
      <c r="F15" s="45"/>
      <c r="G15" s="44"/>
      <c r="H15" s="44"/>
      <c r="I15" s="44"/>
      <c r="J15" s="44"/>
      <c r="K15" s="44"/>
      <c r="L15" s="44"/>
      <c r="M15" s="44"/>
      <c r="N15" s="44"/>
      <c r="O15" s="45"/>
      <c r="P15" s="45"/>
      <c r="Q15" s="44" t="s">
        <v>176</v>
      </c>
      <c r="R15" s="50" t="s">
        <v>160</v>
      </c>
      <c r="S15" s="46">
        <f>SUM(S16)</f>
        <v>3030</v>
      </c>
    </row>
    <row r="16" spans="1:19" ht="27" customHeight="1">
      <c r="A16" s="44" t="s">
        <v>71</v>
      </c>
      <c r="B16" s="44"/>
      <c r="C16" s="44"/>
      <c r="D16" s="44"/>
      <c r="E16" s="44"/>
      <c r="F16" s="45"/>
      <c r="G16" s="44"/>
      <c r="H16" s="44"/>
      <c r="I16" s="44"/>
      <c r="J16" s="44"/>
      <c r="K16" s="44"/>
      <c r="L16" s="44"/>
      <c r="M16" s="44"/>
      <c r="N16" s="44"/>
      <c r="O16" s="45"/>
      <c r="P16" s="45"/>
      <c r="Q16" s="44" t="s">
        <v>159</v>
      </c>
      <c r="R16" s="50" t="s">
        <v>161</v>
      </c>
      <c r="S16" s="46">
        <v>3030</v>
      </c>
    </row>
    <row r="17" spans="1:19" ht="12.75" customHeight="1">
      <c r="A17" s="44" t="s">
        <v>76</v>
      </c>
      <c r="B17" s="44" t="s">
        <v>67</v>
      </c>
      <c r="C17" s="44" t="s">
        <v>68</v>
      </c>
      <c r="D17" s="44" t="s">
        <v>9</v>
      </c>
      <c r="E17" s="44" t="s">
        <v>10</v>
      </c>
      <c r="F17" s="45"/>
      <c r="G17" s="44" t="s">
        <v>60</v>
      </c>
      <c r="H17" s="44" t="s">
        <v>61</v>
      </c>
      <c r="I17" s="44" t="s">
        <v>62</v>
      </c>
      <c r="J17" s="44" t="s">
        <v>0</v>
      </c>
      <c r="K17" s="44" t="s">
        <v>56</v>
      </c>
      <c r="L17" s="44" t="s">
        <v>63</v>
      </c>
      <c r="M17" s="44" t="s">
        <v>60</v>
      </c>
      <c r="N17" s="44" t="s">
        <v>1</v>
      </c>
      <c r="O17" s="45" t="s">
        <v>11</v>
      </c>
      <c r="P17" s="45"/>
      <c r="Q17" s="44" t="s">
        <v>126</v>
      </c>
      <c r="R17" s="50" t="s">
        <v>10</v>
      </c>
      <c r="S17" s="46">
        <f>SUM(S18:S20)</f>
        <v>6803.5</v>
      </c>
    </row>
    <row r="18" spans="1:19" ht="27" customHeight="1">
      <c r="A18" s="44" t="s">
        <v>188</v>
      </c>
      <c r="B18" s="44"/>
      <c r="C18" s="44"/>
      <c r="D18" s="44"/>
      <c r="E18" s="44"/>
      <c r="F18" s="45"/>
      <c r="G18" s="44"/>
      <c r="H18" s="44"/>
      <c r="I18" s="44"/>
      <c r="J18" s="44"/>
      <c r="K18" s="44"/>
      <c r="L18" s="44"/>
      <c r="M18" s="44"/>
      <c r="N18" s="44"/>
      <c r="O18" s="45"/>
      <c r="P18" s="45"/>
      <c r="Q18" s="44" t="s">
        <v>177</v>
      </c>
      <c r="R18" s="50" t="s">
        <v>178</v>
      </c>
      <c r="S18" s="46">
        <v>796.3</v>
      </c>
    </row>
    <row r="19" spans="1:19" ht="13.5" customHeight="1">
      <c r="A19" s="44" t="s">
        <v>189</v>
      </c>
      <c r="B19" s="44"/>
      <c r="C19" s="44"/>
      <c r="D19" s="44"/>
      <c r="E19" s="44"/>
      <c r="F19" s="45"/>
      <c r="G19" s="44"/>
      <c r="H19" s="44"/>
      <c r="I19" s="44"/>
      <c r="J19" s="44"/>
      <c r="K19" s="44"/>
      <c r="L19" s="44"/>
      <c r="M19" s="44"/>
      <c r="N19" s="44"/>
      <c r="O19" s="45"/>
      <c r="P19" s="45"/>
      <c r="Q19" s="44" t="s">
        <v>127</v>
      </c>
      <c r="R19" s="50" t="s">
        <v>122</v>
      </c>
      <c r="S19" s="46">
        <v>5600</v>
      </c>
    </row>
    <row r="20" spans="1:19" ht="12.75">
      <c r="A20" s="44" t="s">
        <v>190</v>
      </c>
      <c r="B20" s="44" t="s">
        <v>67</v>
      </c>
      <c r="C20" s="44" t="s">
        <v>68</v>
      </c>
      <c r="D20" s="44" t="s">
        <v>14</v>
      </c>
      <c r="E20" s="44" t="s">
        <v>15</v>
      </c>
      <c r="F20" s="45"/>
      <c r="G20" s="44" t="s">
        <v>74</v>
      </c>
      <c r="H20" s="44" t="s">
        <v>75</v>
      </c>
      <c r="I20" s="44" t="s">
        <v>62</v>
      </c>
      <c r="J20" s="44" t="s">
        <v>0</v>
      </c>
      <c r="K20" s="44" t="s">
        <v>5</v>
      </c>
      <c r="L20" s="44" t="s">
        <v>6</v>
      </c>
      <c r="M20" s="44" t="s">
        <v>60</v>
      </c>
      <c r="N20" s="44" t="s">
        <v>1</v>
      </c>
      <c r="O20" s="45" t="s">
        <v>22</v>
      </c>
      <c r="P20" s="45"/>
      <c r="Q20" s="44" t="s">
        <v>128</v>
      </c>
      <c r="R20" s="50" t="s">
        <v>15</v>
      </c>
      <c r="S20" s="46">
        <v>407.2</v>
      </c>
    </row>
    <row r="21" spans="1:19" ht="12.75">
      <c r="A21" s="44" t="s">
        <v>276</v>
      </c>
      <c r="B21" s="44" t="s">
        <v>56</v>
      </c>
      <c r="C21" s="44" t="s">
        <v>57</v>
      </c>
      <c r="D21" s="44" t="s">
        <v>78</v>
      </c>
      <c r="E21" s="44" t="s">
        <v>108</v>
      </c>
      <c r="F21" s="45"/>
      <c r="G21" s="44" t="s">
        <v>60</v>
      </c>
      <c r="H21" s="44" t="s">
        <v>61</v>
      </c>
      <c r="I21" s="44" t="s">
        <v>62</v>
      </c>
      <c r="J21" s="44" t="s">
        <v>0</v>
      </c>
      <c r="K21" s="44" t="s">
        <v>56</v>
      </c>
      <c r="L21" s="44" t="s">
        <v>63</v>
      </c>
      <c r="M21" s="44" t="s">
        <v>60</v>
      </c>
      <c r="N21" s="44" t="s">
        <v>1</v>
      </c>
      <c r="O21" s="45"/>
      <c r="P21" s="45"/>
      <c r="Q21" s="44" t="s">
        <v>79</v>
      </c>
      <c r="R21" s="50" t="s">
        <v>108</v>
      </c>
      <c r="S21" s="46">
        <f>SUM(S22:S22)</f>
        <v>920</v>
      </c>
    </row>
    <row r="22" spans="1:19" ht="37.5" customHeight="1">
      <c r="A22" s="44" t="s">
        <v>277</v>
      </c>
      <c r="B22" s="44" t="s">
        <v>56</v>
      </c>
      <c r="C22" s="44" t="s">
        <v>57</v>
      </c>
      <c r="D22" s="44" t="s">
        <v>80</v>
      </c>
      <c r="E22" s="44" t="s">
        <v>81</v>
      </c>
      <c r="F22" s="45"/>
      <c r="G22" s="44" t="s">
        <v>74</v>
      </c>
      <c r="H22" s="44" t="s">
        <v>75</v>
      </c>
      <c r="I22" s="44" t="s">
        <v>62</v>
      </c>
      <c r="J22" s="44" t="s">
        <v>0</v>
      </c>
      <c r="K22" s="44" t="s">
        <v>5</v>
      </c>
      <c r="L22" s="44" t="s">
        <v>6</v>
      </c>
      <c r="M22" s="44" t="s">
        <v>60</v>
      </c>
      <c r="N22" s="44" t="s">
        <v>1</v>
      </c>
      <c r="O22" s="45"/>
      <c r="P22" s="45"/>
      <c r="Q22" s="44" t="s">
        <v>129</v>
      </c>
      <c r="R22" s="50" t="s">
        <v>154</v>
      </c>
      <c r="S22" s="46">
        <v>920</v>
      </c>
    </row>
    <row r="23" spans="1:19" ht="25.5">
      <c r="A23" s="44" t="s">
        <v>278</v>
      </c>
      <c r="B23" s="44" t="s">
        <v>56</v>
      </c>
      <c r="C23" s="44" t="s">
        <v>57</v>
      </c>
      <c r="D23" s="44" t="s">
        <v>82</v>
      </c>
      <c r="E23" s="44" t="s">
        <v>83</v>
      </c>
      <c r="F23" s="45"/>
      <c r="G23" s="44" t="s">
        <v>60</v>
      </c>
      <c r="H23" s="44" t="s">
        <v>61</v>
      </c>
      <c r="I23" s="44" t="s">
        <v>62</v>
      </c>
      <c r="J23" s="44" t="s">
        <v>0</v>
      </c>
      <c r="K23" s="44" t="s">
        <v>56</v>
      </c>
      <c r="L23" s="44" t="s">
        <v>63</v>
      </c>
      <c r="M23" s="44" t="s">
        <v>60</v>
      </c>
      <c r="N23" s="44" t="s">
        <v>1</v>
      </c>
      <c r="O23" s="45"/>
      <c r="P23" s="45"/>
      <c r="Q23" s="44" t="s">
        <v>84</v>
      </c>
      <c r="R23" s="50" t="s">
        <v>85</v>
      </c>
      <c r="S23" s="46">
        <f>SUM(S24:S28)</f>
        <v>2450</v>
      </c>
    </row>
    <row r="24" spans="1:19" ht="66" customHeight="1">
      <c r="A24" s="44" t="s">
        <v>279</v>
      </c>
      <c r="B24" s="44" t="s">
        <v>56</v>
      </c>
      <c r="C24" s="44" t="s">
        <v>57</v>
      </c>
      <c r="D24" s="44" t="s">
        <v>88</v>
      </c>
      <c r="E24" s="44" t="s">
        <v>89</v>
      </c>
      <c r="F24" s="45"/>
      <c r="G24" s="44" t="s">
        <v>60</v>
      </c>
      <c r="H24" s="44" t="s">
        <v>61</v>
      </c>
      <c r="I24" s="44" t="s">
        <v>62</v>
      </c>
      <c r="J24" s="44" t="s">
        <v>0</v>
      </c>
      <c r="K24" s="44" t="s">
        <v>86</v>
      </c>
      <c r="L24" s="44" t="s">
        <v>87</v>
      </c>
      <c r="M24" s="44" t="s">
        <v>60</v>
      </c>
      <c r="N24" s="44" t="s">
        <v>1</v>
      </c>
      <c r="O24" s="45"/>
      <c r="P24" s="45"/>
      <c r="Q24" s="44" t="s">
        <v>248</v>
      </c>
      <c r="R24" s="50" t="s">
        <v>249</v>
      </c>
      <c r="S24" s="46">
        <v>1800</v>
      </c>
    </row>
    <row r="25" spans="1:19" ht="51.75" customHeight="1">
      <c r="A25" s="44" t="s">
        <v>280</v>
      </c>
      <c r="B25" s="44"/>
      <c r="C25" s="44"/>
      <c r="D25" s="44"/>
      <c r="E25" s="44"/>
      <c r="F25" s="45"/>
      <c r="G25" s="44"/>
      <c r="H25" s="44"/>
      <c r="I25" s="44"/>
      <c r="J25" s="44"/>
      <c r="K25" s="44"/>
      <c r="L25" s="44"/>
      <c r="M25" s="44"/>
      <c r="N25" s="44"/>
      <c r="O25" s="45"/>
      <c r="P25" s="45"/>
      <c r="Q25" s="44" t="s">
        <v>140</v>
      </c>
      <c r="R25" s="50" t="s">
        <v>144</v>
      </c>
      <c r="S25" s="46">
        <v>10</v>
      </c>
    </row>
    <row r="26" spans="1:19" ht="52.5" customHeight="1">
      <c r="A26" s="44" t="s">
        <v>281</v>
      </c>
      <c r="B26" s="44" t="s">
        <v>56</v>
      </c>
      <c r="C26" s="44" t="s">
        <v>57</v>
      </c>
      <c r="D26" s="44" t="s">
        <v>90</v>
      </c>
      <c r="E26" s="44" t="s">
        <v>91</v>
      </c>
      <c r="F26" s="45"/>
      <c r="G26" s="44" t="s">
        <v>60</v>
      </c>
      <c r="H26" s="44" t="s">
        <v>61</v>
      </c>
      <c r="I26" s="44" t="s">
        <v>62</v>
      </c>
      <c r="J26" s="44" t="s">
        <v>0</v>
      </c>
      <c r="K26" s="44" t="s">
        <v>86</v>
      </c>
      <c r="L26" s="44" t="s">
        <v>87</v>
      </c>
      <c r="M26" s="44" t="s">
        <v>60</v>
      </c>
      <c r="N26" s="44" t="s">
        <v>1</v>
      </c>
      <c r="O26" s="45"/>
      <c r="P26" s="45"/>
      <c r="Q26" s="44" t="s">
        <v>130</v>
      </c>
      <c r="R26" s="50" t="s">
        <v>145</v>
      </c>
      <c r="S26" s="46">
        <v>269.8</v>
      </c>
    </row>
    <row r="27" spans="1:19" ht="26.25" customHeight="1">
      <c r="A27" s="44" t="s">
        <v>282</v>
      </c>
      <c r="B27" s="44"/>
      <c r="C27" s="44"/>
      <c r="D27" s="44"/>
      <c r="E27" s="44"/>
      <c r="F27" s="45"/>
      <c r="G27" s="44"/>
      <c r="H27" s="44"/>
      <c r="I27" s="44"/>
      <c r="J27" s="44"/>
      <c r="K27" s="44"/>
      <c r="L27" s="44"/>
      <c r="M27" s="44"/>
      <c r="N27" s="44"/>
      <c r="O27" s="45"/>
      <c r="P27" s="45"/>
      <c r="Q27" s="44" t="s">
        <v>183</v>
      </c>
      <c r="R27" s="50" t="s">
        <v>168</v>
      </c>
      <c r="S27" s="46">
        <v>320.7</v>
      </c>
    </row>
    <row r="28" spans="1:19" ht="37.5" customHeight="1">
      <c r="A28" s="44" t="s">
        <v>283</v>
      </c>
      <c r="B28" s="44"/>
      <c r="C28" s="44"/>
      <c r="D28" s="44"/>
      <c r="E28" s="44"/>
      <c r="F28" s="45"/>
      <c r="G28" s="44"/>
      <c r="H28" s="44"/>
      <c r="I28" s="44"/>
      <c r="J28" s="44"/>
      <c r="K28" s="44"/>
      <c r="L28" s="44"/>
      <c r="M28" s="44"/>
      <c r="N28" s="44"/>
      <c r="O28" s="45"/>
      <c r="P28" s="45"/>
      <c r="Q28" s="44" t="s">
        <v>162</v>
      </c>
      <c r="R28" s="50" t="s">
        <v>163</v>
      </c>
      <c r="S28" s="46">
        <v>49.5</v>
      </c>
    </row>
    <row r="29" spans="1:19" ht="12.75">
      <c r="A29" s="44" t="s">
        <v>284</v>
      </c>
      <c r="B29" s="44" t="s">
        <v>56</v>
      </c>
      <c r="C29" s="44" t="s">
        <v>57</v>
      </c>
      <c r="D29" s="44" t="s">
        <v>93</v>
      </c>
      <c r="E29" s="44" t="s">
        <v>94</v>
      </c>
      <c r="F29" s="45"/>
      <c r="G29" s="44" t="s">
        <v>60</v>
      </c>
      <c r="H29" s="44" t="s">
        <v>61</v>
      </c>
      <c r="I29" s="44" t="s">
        <v>62</v>
      </c>
      <c r="J29" s="44" t="s">
        <v>0</v>
      </c>
      <c r="K29" s="44" t="s">
        <v>56</v>
      </c>
      <c r="L29" s="44" t="s">
        <v>63</v>
      </c>
      <c r="M29" s="44" t="s">
        <v>60</v>
      </c>
      <c r="N29" s="44" t="s">
        <v>1</v>
      </c>
      <c r="O29" s="45"/>
      <c r="P29" s="45"/>
      <c r="Q29" s="44" t="s">
        <v>95</v>
      </c>
      <c r="R29" s="50" t="s">
        <v>94</v>
      </c>
      <c r="S29" s="46">
        <f>SUM(S30)</f>
        <v>307</v>
      </c>
    </row>
    <row r="30" spans="1:19" ht="12.75">
      <c r="A30" s="44" t="s">
        <v>285</v>
      </c>
      <c r="B30" s="44" t="s">
        <v>103</v>
      </c>
      <c r="C30" s="44" t="s">
        <v>104</v>
      </c>
      <c r="D30" s="44" t="s">
        <v>105</v>
      </c>
      <c r="E30" s="44" t="s">
        <v>106</v>
      </c>
      <c r="F30" s="45"/>
      <c r="G30" s="44" t="s">
        <v>74</v>
      </c>
      <c r="H30" s="44" t="s">
        <v>75</v>
      </c>
      <c r="I30" s="44" t="s">
        <v>62</v>
      </c>
      <c r="J30" s="44" t="s">
        <v>0</v>
      </c>
      <c r="K30" s="44" t="s">
        <v>86</v>
      </c>
      <c r="L30" s="44" t="s">
        <v>87</v>
      </c>
      <c r="M30" s="44" t="s">
        <v>60</v>
      </c>
      <c r="N30" s="44" t="s">
        <v>1</v>
      </c>
      <c r="O30" s="45"/>
      <c r="P30" s="45"/>
      <c r="Q30" s="44" t="s">
        <v>131</v>
      </c>
      <c r="R30" s="50" t="s">
        <v>106</v>
      </c>
      <c r="S30" s="46">
        <v>307</v>
      </c>
    </row>
    <row r="31" spans="1:19" ht="25.5">
      <c r="A31" s="44" t="s">
        <v>286</v>
      </c>
      <c r="B31" s="44" t="s">
        <v>56</v>
      </c>
      <c r="C31" s="44" t="s">
        <v>57</v>
      </c>
      <c r="D31" s="44" t="s">
        <v>16</v>
      </c>
      <c r="E31" s="44" t="s">
        <v>17</v>
      </c>
      <c r="F31" s="45"/>
      <c r="G31" s="44" t="s">
        <v>60</v>
      </c>
      <c r="H31" s="44" t="s">
        <v>61</v>
      </c>
      <c r="I31" s="44" t="s">
        <v>62</v>
      </c>
      <c r="J31" s="44" t="s">
        <v>0</v>
      </c>
      <c r="K31" s="44" t="s">
        <v>56</v>
      </c>
      <c r="L31" s="44" t="s">
        <v>63</v>
      </c>
      <c r="M31" s="44" t="s">
        <v>60</v>
      </c>
      <c r="N31" s="44" t="s">
        <v>1</v>
      </c>
      <c r="O31" s="45" t="s">
        <v>19</v>
      </c>
      <c r="P31" s="45"/>
      <c r="Q31" s="44" t="s">
        <v>20</v>
      </c>
      <c r="R31" s="50" t="s">
        <v>184</v>
      </c>
      <c r="S31" s="46">
        <f>SUM(S32:S33)</f>
        <v>16178.4</v>
      </c>
    </row>
    <row r="32" spans="1:19" ht="25.5">
      <c r="A32" s="44" t="s">
        <v>287</v>
      </c>
      <c r="B32" s="44"/>
      <c r="C32" s="44"/>
      <c r="D32" s="44"/>
      <c r="E32" s="44"/>
      <c r="F32" s="45"/>
      <c r="G32" s="44"/>
      <c r="H32" s="44"/>
      <c r="I32" s="44"/>
      <c r="J32" s="44"/>
      <c r="K32" s="44"/>
      <c r="L32" s="44"/>
      <c r="M32" s="44"/>
      <c r="N32" s="44"/>
      <c r="O32" s="45"/>
      <c r="P32" s="45"/>
      <c r="Q32" s="44" t="s">
        <v>150</v>
      </c>
      <c r="R32" s="50" t="s">
        <v>151</v>
      </c>
      <c r="S32" s="46">
        <v>15730.5</v>
      </c>
    </row>
    <row r="33" spans="1:19" ht="25.5">
      <c r="A33" s="44" t="s">
        <v>288</v>
      </c>
      <c r="B33" s="44"/>
      <c r="C33" s="44"/>
      <c r="D33" s="44"/>
      <c r="E33" s="44"/>
      <c r="F33" s="45"/>
      <c r="G33" s="44"/>
      <c r="H33" s="44"/>
      <c r="I33" s="44"/>
      <c r="J33" s="44"/>
      <c r="K33" s="44"/>
      <c r="L33" s="44"/>
      <c r="M33" s="44"/>
      <c r="N33" s="44"/>
      <c r="O33" s="45"/>
      <c r="P33" s="45"/>
      <c r="Q33" s="44" t="s">
        <v>152</v>
      </c>
      <c r="R33" s="50" t="s">
        <v>153</v>
      </c>
      <c r="S33" s="46">
        <v>447.9</v>
      </c>
    </row>
    <row r="34" spans="1:19" ht="25.5">
      <c r="A34" s="44" t="s">
        <v>289</v>
      </c>
      <c r="B34" s="44" t="s">
        <v>56</v>
      </c>
      <c r="C34" s="44" t="s">
        <v>57</v>
      </c>
      <c r="D34" s="44" t="s">
        <v>111</v>
      </c>
      <c r="E34" s="44" t="s">
        <v>112</v>
      </c>
      <c r="F34" s="45"/>
      <c r="G34" s="44" t="s">
        <v>60</v>
      </c>
      <c r="H34" s="44" t="s">
        <v>61</v>
      </c>
      <c r="I34" s="44" t="s">
        <v>62</v>
      </c>
      <c r="J34" s="44" t="s">
        <v>0</v>
      </c>
      <c r="K34" s="44" t="s">
        <v>56</v>
      </c>
      <c r="L34" s="44" t="s">
        <v>63</v>
      </c>
      <c r="M34" s="44" t="s">
        <v>60</v>
      </c>
      <c r="N34" s="44" t="s">
        <v>1</v>
      </c>
      <c r="O34" s="45"/>
      <c r="P34" s="45"/>
      <c r="Q34" s="44" t="s">
        <v>113</v>
      </c>
      <c r="R34" s="50" t="s">
        <v>112</v>
      </c>
      <c r="S34" s="46">
        <f>SUM(S35:S38)</f>
        <v>878.6</v>
      </c>
    </row>
    <row r="35" spans="1:19" ht="63.75">
      <c r="A35" s="44" t="s">
        <v>290</v>
      </c>
      <c r="B35" s="44"/>
      <c r="C35" s="44"/>
      <c r="D35" s="44"/>
      <c r="E35" s="44"/>
      <c r="F35" s="45"/>
      <c r="G35" s="44"/>
      <c r="H35" s="44"/>
      <c r="I35" s="44"/>
      <c r="J35" s="44"/>
      <c r="K35" s="44"/>
      <c r="L35" s="44"/>
      <c r="M35" s="44"/>
      <c r="N35" s="44"/>
      <c r="O35" s="45"/>
      <c r="P35" s="45"/>
      <c r="Q35" s="44" t="s">
        <v>253</v>
      </c>
      <c r="R35" s="50" t="s">
        <v>252</v>
      </c>
      <c r="S35" s="46">
        <v>40.8</v>
      </c>
    </row>
    <row r="36" spans="1:19" ht="63.75">
      <c r="A36" s="44" t="s">
        <v>291</v>
      </c>
      <c r="B36" s="44"/>
      <c r="C36" s="44"/>
      <c r="D36" s="44"/>
      <c r="E36" s="44"/>
      <c r="F36" s="45"/>
      <c r="G36" s="44"/>
      <c r="H36" s="44"/>
      <c r="I36" s="44"/>
      <c r="J36" s="44"/>
      <c r="K36" s="44"/>
      <c r="L36" s="44"/>
      <c r="M36" s="44"/>
      <c r="N36" s="44"/>
      <c r="O36" s="45"/>
      <c r="P36" s="45"/>
      <c r="Q36" s="44" t="s">
        <v>255</v>
      </c>
      <c r="R36" s="50" t="s">
        <v>254</v>
      </c>
      <c r="S36" s="46">
        <v>159.3</v>
      </c>
    </row>
    <row r="37" spans="1:19" ht="37.5" customHeight="1">
      <c r="A37" s="44" t="s">
        <v>292</v>
      </c>
      <c r="B37" s="44" t="s">
        <v>56</v>
      </c>
      <c r="C37" s="44" t="s">
        <v>57</v>
      </c>
      <c r="D37" s="44" t="s">
        <v>109</v>
      </c>
      <c r="E37" s="44" t="s">
        <v>92</v>
      </c>
      <c r="F37" s="45"/>
      <c r="G37" s="44" t="s">
        <v>60</v>
      </c>
      <c r="H37" s="44" t="s">
        <v>61</v>
      </c>
      <c r="I37" s="44" t="s">
        <v>62</v>
      </c>
      <c r="J37" s="44" t="s">
        <v>0</v>
      </c>
      <c r="K37" s="44" t="s">
        <v>86</v>
      </c>
      <c r="L37" s="44" t="s">
        <v>87</v>
      </c>
      <c r="M37" s="44" t="s">
        <v>60</v>
      </c>
      <c r="N37" s="44" t="s">
        <v>1</v>
      </c>
      <c r="O37" s="45"/>
      <c r="P37" s="45"/>
      <c r="Q37" s="44" t="s">
        <v>250</v>
      </c>
      <c r="R37" s="51" t="s">
        <v>251</v>
      </c>
      <c r="S37" s="46">
        <v>670</v>
      </c>
    </row>
    <row r="38" spans="1:19" ht="39" customHeight="1">
      <c r="A38" s="44" t="s">
        <v>293</v>
      </c>
      <c r="B38" s="44"/>
      <c r="C38" s="44"/>
      <c r="D38" s="44"/>
      <c r="E38" s="44"/>
      <c r="F38" s="45"/>
      <c r="G38" s="44"/>
      <c r="H38" s="44"/>
      <c r="I38" s="44"/>
      <c r="J38" s="44"/>
      <c r="K38" s="44"/>
      <c r="L38" s="44"/>
      <c r="M38" s="44"/>
      <c r="N38" s="44"/>
      <c r="O38" s="45"/>
      <c r="P38" s="45"/>
      <c r="Q38" s="44" t="s">
        <v>146</v>
      </c>
      <c r="R38" s="51" t="s">
        <v>155</v>
      </c>
      <c r="S38" s="46">
        <v>8.5</v>
      </c>
    </row>
    <row r="39" spans="1:19" ht="12.75">
      <c r="A39" s="44" t="s">
        <v>294</v>
      </c>
      <c r="B39" s="44" t="s">
        <v>56</v>
      </c>
      <c r="C39" s="44" t="s">
        <v>57</v>
      </c>
      <c r="D39" s="44" t="s">
        <v>98</v>
      </c>
      <c r="E39" s="44" t="s">
        <v>99</v>
      </c>
      <c r="F39" s="45"/>
      <c r="G39" s="44" t="s">
        <v>60</v>
      </c>
      <c r="H39" s="44" t="s">
        <v>61</v>
      </c>
      <c r="I39" s="44" t="s">
        <v>62</v>
      </c>
      <c r="J39" s="44" t="s">
        <v>0</v>
      </c>
      <c r="K39" s="44" t="s">
        <v>56</v>
      </c>
      <c r="L39" s="44" t="s">
        <v>63</v>
      </c>
      <c r="M39" s="44" t="s">
        <v>60</v>
      </c>
      <c r="N39" s="44" t="s">
        <v>1</v>
      </c>
      <c r="O39" s="45"/>
      <c r="P39" s="45"/>
      <c r="Q39" s="44" t="s">
        <v>100</v>
      </c>
      <c r="R39" s="50" t="s">
        <v>99</v>
      </c>
      <c r="S39" s="46">
        <f>SUM(S40:S50)</f>
        <v>2285.6</v>
      </c>
    </row>
    <row r="40" spans="1:19" ht="51">
      <c r="A40" s="44" t="s">
        <v>295</v>
      </c>
      <c r="B40" s="44"/>
      <c r="C40" s="44"/>
      <c r="D40" s="44"/>
      <c r="E40" s="44"/>
      <c r="F40" s="45"/>
      <c r="G40" s="44"/>
      <c r="H40" s="44"/>
      <c r="I40" s="44"/>
      <c r="J40" s="44"/>
      <c r="K40" s="44"/>
      <c r="L40" s="44"/>
      <c r="M40" s="44"/>
      <c r="N40" s="44"/>
      <c r="O40" s="45"/>
      <c r="P40" s="45"/>
      <c r="Q40" s="44" t="s">
        <v>261</v>
      </c>
      <c r="R40" s="50" t="s">
        <v>260</v>
      </c>
      <c r="S40" s="46">
        <v>1</v>
      </c>
    </row>
    <row r="41" spans="1:19" ht="38.25" customHeight="1">
      <c r="A41" s="44" t="s">
        <v>296</v>
      </c>
      <c r="B41" s="44"/>
      <c r="C41" s="44"/>
      <c r="D41" s="44"/>
      <c r="E41" s="44"/>
      <c r="F41" s="45"/>
      <c r="G41" s="44"/>
      <c r="H41" s="44"/>
      <c r="I41" s="44"/>
      <c r="J41" s="44"/>
      <c r="K41" s="44"/>
      <c r="L41" s="44"/>
      <c r="M41" s="44"/>
      <c r="N41" s="44"/>
      <c r="O41" s="45"/>
      <c r="P41" s="45"/>
      <c r="Q41" s="44" t="s">
        <v>132</v>
      </c>
      <c r="R41" s="50" t="s">
        <v>193</v>
      </c>
      <c r="S41" s="46">
        <v>3</v>
      </c>
    </row>
    <row r="42" spans="1:19" ht="38.25" customHeight="1">
      <c r="A42" s="44" t="s">
        <v>297</v>
      </c>
      <c r="B42" s="44"/>
      <c r="C42" s="44"/>
      <c r="D42" s="44"/>
      <c r="E42" s="44"/>
      <c r="F42" s="45"/>
      <c r="G42" s="44"/>
      <c r="H42" s="44"/>
      <c r="I42" s="44"/>
      <c r="J42" s="44"/>
      <c r="K42" s="44"/>
      <c r="L42" s="44"/>
      <c r="M42" s="44"/>
      <c r="N42" s="44"/>
      <c r="O42" s="45"/>
      <c r="P42" s="45"/>
      <c r="Q42" s="57" t="s">
        <v>262</v>
      </c>
      <c r="R42" s="50" t="s">
        <v>263</v>
      </c>
      <c r="S42" s="46">
        <v>3</v>
      </c>
    </row>
    <row r="43" spans="1:19" ht="38.25" customHeight="1">
      <c r="A43" s="44" t="s">
        <v>298</v>
      </c>
      <c r="B43" s="44"/>
      <c r="C43" s="44"/>
      <c r="D43" s="44"/>
      <c r="E43" s="44"/>
      <c r="F43" s="45"/>
      <c r="G43" s="44"/>
      <c r="H43" s="44"/>
      <c r="I43" s="44"/>
      <c r="J43" s="44"/>
      <c r="K43" s="44"/>
      <c r="L43" s="44"/>
      <c r="M43" s="44"/>
      <c r="N43" s="44"/>
      <c r="O43" s="45"/>
      <c r="P43" s="45"/>
      <c r="Q43" s="57" t="s">
        <v>264</v>
      </c>
      <c r="R43" s="50" t="s">
        <v>265</v>
      </c>
      <c r="S43" s="46">
        <v>180</v>
      </c>
    </row>
    <row r="44" spans="1:19" ht="26.25" customHeight="1">
      <c r="A44" s="44" t="s">
        <v>299</v>
      </c>
      <c r="B44" s="44"/>
      <c r="C44" s="44"/>
      <c r="D44" s="44"/>
      <c r="E44" s="44"/>
      <c r="F44" s="45"/>
      <c r="G44" s="44"/>
      <c r="H44" s="44"/>
      <c r="I44" s="44"/>
      <c r="J44" s="44"/>
      <c r="K44" s="44"/>
      <c r="L44" s="44"/>
      <c r="M44" s="44"/>
      <c r="N44" s="44"/>
      <c r="O44" s="45"/>
      <c r="P44" s="45"/>
      <c r="Q44" s="44" t="s">
        <v>169</v>
      </c>
      <c r="R44" s="50" t="s">
        <v>170</v>
      </c>
      <c r="S44" s="46">
        <v>30</v>
      </c>
    </row>
    <row r="45" spans="1:19" ht="37.5" customHeight="1">
      <c r="A45" s="44" t="s">
        <v>300</v>
      </c>
      <c r="B45" s="44"/>
      <c r="C45" s="44"/>
      <c r="D45" s="44"/>
      <c r="E45" s="44"/>
      <c r="F45" s="45"/>
      <c r="G45" s="44"/>
      <c r="H45" s="44"/>
      <c r="I45" s="44"/>
      <c r="J45" s="44"/>
      <c r="K45" s="44"/>
      <c r="L45" s="44"/>
      <c r="M45" s="44"/>
      <c r="N45" s="44"/>
      <c r="O45" s="45"/>
      <c r="P45" s="45"/>
      <c r="Q45" s="44" t="s">
        <v>136</v>
      </c>
      <c r="R45" s="50" t="s">
        <v>135</v>
      </c>
      <c r="S45" s="46">
        <v>433</v>
      </c>
    </row>
    <row r="46" spans="1:19" ht="37.5" customHeight="1">
      <c r="A46" s="44" t="s">
        <v>301</v>
      </c>
      <c r="B46" s="44"/>
      <c r="C46" s="44"/>
      <c r="D46" s="44"/>
      <c r="E46" s="44"/>
      <c r="F46" s="45"/>
      <c r="G46" s="44"/>
      <c r="H46" s="44"/>
      <c r="I46" s="44"/>
      <c r="J46" s="44"/>
      <c r="K46" s="44"/>
      <c r="L46" s="44"/>
      <c r="M46" s="44"/>
      <c r="N46" s="44"/>
      <c r="O46" s="45"/>
      <c r="P46" s="45"/>
      <c r="Q46" s="44" t="s">
        <v>259</v>
      </c>
      <c r="R46" s="50" t="s">
        <v>258</v>
      </c>
      <c r="S46" s="46">
        <v>27.1</v>
      </c>
    </row>
    <row r="47" spans="1:19" ht="37.5" customHeight="1">
      <c r="A47" s="44" t="s">
        <v>302</v>
      </c>
      <c r="B47" s="44"/>
      <c r="C47" s="44"/>
      <c r="D47" s="44"/>
      <c r="E47" s="44"/>
      <c r="F47" s="45"/>
      <c r="G47" s="44"/>
      <c r="H47" s="44"/>
      <c r="I47" s="44"/>
      <c r="J47" s="44"/>
      <c r="K47" s="44"/>
      <c r="L47" s="44"/>
      <c r="M47" s="44"/>
      <c r="N47" s="44"/>
      <c r="O47" s="45"/>
      <c r="P47" s="45"/>
      <c r="Q47" s="44" t="s">
        <v>257</v>
      </c>
      <c r="R47" s="50" t="s">
        <v>256</v>
      </c>
      <c r="S47" s="46">
        <v>25</v>
      </c>
    </row>
    <row r="48" spans="1:19" ht="51" customHeight="1">
      <c r="A48" s="44" t="s">
        <v>303</v>
      </c>
      <c r="B48" s="44"/>
      <c r="C48" s="44"/>
      <c r="D48" s="44"/>
      <c r="E48" s="44"/>
      <c r="F48" s="45"/>
      <c r="G48" s="44"/>
      <c r="H48" s="44"/>
      <c r="I48" s="44"/>
      <c r="J48" s="44"/>
      <c r="K48" s="44"/>
      <c r="L48" s="44"/>
      <c r="M48" s="44"/>
      <c r="N48" s="44"/>
      <c r="O48" s="45"/>
      <c r="P48" s="45"/>
      <c r="Q48" s="44" t="s">
        <v>191</v>
      </c>
      <c r="R48" s="50" t="s">
        <v>192</v>
      </c>
      <c r="S48" s="46">
        <v>170</v>
      </c>
    </row>
    <row r="49" spans="1:19" ht="39" customHeight="1">
      <c r="A49" s="44" t="s">
        <v>304</v>
      </c>
      <c r="B49" s="44"/>
      <c r="C49" s="44"/>
      <c r="D49" s="44"/>
      <c r="E49" s="44"/>
      <c r="F49" s="45"/>
      <c r="G49" s="44"/>
      <c r="H49" s="44"/>
      <c r="I49" s="44"/>
      <c r="J49" s="44"/>
      <c r="K49" s="44"/>
      <c r="L49" s="44"/>
      <c r="M49" s="44"/>
      <c r="N49" s="44"/>
      <c r="O49" s="45"/>
      <c r="P49" s="45"/>
      <c r="Q49" s="44" t="s">
        <v>171</v>
      </c>
      <c r="R49" s="50" t="s">
        <v>172</v>
      </c>
      <c r="S49" s="46">
        <v>16.5</v>
      </c>
    </row>
    <row r="50" spans="1:19" ht="27.75" customHeight="1">
      <c r="A50" s="44" t="s">
        <v>305</v>
      </c>
      <c r="B50" s="44" t="s">
        <v>56</v>
      </c>
      <c r="C50" s="44" t="s">
        <v>57</v>
      </c>
      <c r="D50" s="44" t="s">
        <v>101</v>
      </c>
      <c r="E50" s="44" t="s">
        <v>102</v>
      </c>
      <c r="F50" s="45"/>
      <c r="G50" s="44" t="s">
        <v>60</v>
      </c>
      <c r="H50" s="44" t="s">
        <v>61</v>
      </c>
      <c r="I50" s="44" t="s">
        <v>62</v>
      </c>
      <c r="J50" s="44" t="s">
        <v>0</v>
      </c>
      <c r="K50" s="44" t="s">
        <v>96</v>
      </c>
      <c r="L50" s="44" t="s">
        <v>97</v>
      </c>
      <c r="M50" s="44" t="s">
        <v>60</v>
      </c>
      <c r="N50" s="44" t="s">
        <v>1</v>
      </c>
      <c r="O50" s="45"/>
      <c r="P50" s="45"/>
      <c r="Q50" s="44" t="s">
        <v>123</v>
      </c>
      <c r="R50" s="50" t="s">
        <v>186</v>
      </c>
      <c r="S50" s="46">
        <v>1397</v>
      </c>
    </row>
    <row r="51" spans="1:19" ht="13.5" customHeight="1">
      <c r="A51" s="44" t="s">
        <v>306</v>
      </c>
      <c r="B51" s="44"/>
      <c r="C51" s="44"/>
      <c r="D51" s="44"/>
      <c r="E51" s="44"/>
      <c r="F51" s="45"/>
      <c r="G51" s="44"/>
      <c r="H51" s="44"/>
      <c r="I51" s="44"/>
      <c r="J51" s="44"/>
      <c r="K51" s="44"/>
      <c r="L51" s="44"/>
      <c r="M51" s="44"/>
      <c r="N51" s="44"/>
      <c r="O51" s="45"/>
      <c r="P51" s="45"/>
      <c r="Q51" s="38" t="s">
        <v>116</v>
      </c>
      <c r="R51" s="49" t="s">
        <v>164</v>
      </c>
      <c r="S51" s="40">
        <f>SUM(S52,S74,S76,S72)</f>
        <v>540880.2000000001</v>
      </c>
    </row>
    <row r="52" spans="1:20" ht="25.5">
      <c r="A52" s="44" t="s">
        <v>307</v>
      </c>
      <c r="B52" s="36" t="s">
        <v>56</v>
      </c>
      <c r="C52" s="36" t="s">
        <v>57</v>
      </c>
      <c r="D52" s="36" t="s">
        <v>114</v>
      </c>
      <c r="E52" s="36" t="s">
        <v>115</v>
      </c>
      <c r="F52" s="37"/>
      <c r="G52" s="36" t="s">
        <v>60</v>
      </c>
      <c r="H52" s="36" t="s">
        <v>61</v>
      </c>
      <c r="I52" s="36" t="s">
        <v>62</v>
      </c>
      <c r="J52" s="36" t="s">
        <v>0</v>
      </c>
      <c r="K52" s="36" t="s">
        <v>56</v>
      </c>
      <c r="L52" s="36" t="s">
        <v>63</v>
      </c>
      <c r="M52" s="36" t="s">
        <v>60</v>
      </c>
      <c r="N52" s="36" t="s">
        <v>1</v>
      </c>
      <c r="O52" s="37"/>
      <c r="P52" s="37"/>
      <c r="Q52" s="38" t="s">
        <v>165</v>
      </c>
      <c r="R52" s="49" t="s">
        <v>147</v>
      </c>
      <c r="S52" s="40">
        <f>SUM(S53,S55,S62,S69,)</f>
        <v>542525.8</v>
      </c>
      <c r="T52" s="33"/>
    </row>
    <row r="53" spans="1:19" ht="25.5">
      <c r="A53" s="44" t="s">
        <v>308</v>
      </c>
      <c r="B53" s="2" t="s">
        <v>56</v>
      </c>
      <c r="C53" s="2" t="s">
        <v>57</v>
      </c>
      <c r="D53" s="2" t="s">
        <v>119</v>
      </c>
      <c r="E53" s="2" t="s">
        <v>120</v>
      </c>
      <c r="F53" s="3"/>
      <c r="G53" s="2" t="s">
        <v>12</v>
      </c>
      <c r="H53" s="2" t="s">
        <v>13</v>
      </c>
      <c r="I53" s="2" t="s">
        <v>62</v>
      </c>
      <c r="J53" s="2" t="s">
        <v>0</v>
      </c>
      <c r="K53" s="2" t="s">
        <v>117</v>
      </c>
      <c r="L53" s="2" t="s">
        <v>118</v>
      </c>
      <c r="M53" s="2" t="s">
        <v>60</v>
      </c>
      <c r="N53" s="2" t="s">
        <v>1</v>
      </c>
      <c r="O53" s="3"/>
      <c r="P53" s="3"/>
      <c r="Q53" s="44" t="s">
        <v>195</v>
      </c>
      <c r="R53" s="50" t="s">
        <v>194</v>
      </c>
      <c r="S53" s="46">
        <f>SUM(S54)</f>
        <v>117764</v>
      </c>
    </row>
    <row r="54" spans="1:19" ht="26.25" customHeight="1">
      <c r="A54" s="44" t="s">
        <v>309</v>
      </c>
      <c r="B54" s="2"/>
      <c r="C54" s="2"/>
      <c r="D54" s="2"/>
      <c r="E54" s="2"/>
      <c r="F54" s="3"/>
      <c r="G54" s="2"/>
      <c r="H54" s="2"/>
      <c r="I54" s="2"/>
      <c r="J54" s="2"/>
      <c r="K54" s="2"/>
      <c r="L54" s="2"/>
      <c r="M54" s="2"/>
      <c r="N54" s="2"/>
      <c r="O54" s="3"/>
      <c r="P54" s="3"/>
      <c r="Q54" s="44" t="s">
        <v>196</v>
      </c>
      <c r="R54" s="50" t="s">
        <v>138</v>
      </c>
      <c r="S54" s="46">
        <v>117764</v>
      </c>
    </row>
    <row r="55" spans="1:20" ht="25.5">
      <c r="A55" s="44" t="s">
        <v>310</v>
      </c>
      <c r="B55" s="2"/>
      <c r="C55" s="2"/>
      <c r="D55" s="2"/>
      <c r="E55" s="2"/>
      <c r="F55" s="3"/>
      <c r="G55" s="2"/>
      <c r="H55" s="2"/>
      <c r="I55" s="2"/>
      <c r="J55" s="2"/>
      <c r="K55" s="2"/>
      <c r="L55" s="2"/>
      <c r="M55" s="2"/>
      <c r="N55" s="2"/>
      <c r="O55" s="3"/>
      <c r="P55" s="3"/>
      <c r="Q55" s="44" t="s">
        <v>197</v>
      </c>
      <c r="R55" s="50" t="s">
        <v>185</v>
      </c>
      <c r="S55" s="46">
        <f>SUM(S56:S61)</f>
        <v>178487.9</v>
      </c>
      <c r="T55" s="33"/>
    </row>
    <row r="56" spans="1:20" ht="25.5" customHeight="1">
      <c r="A56" s="44" t="s">
        <v>311</v>
      </c>
      <c r="B56" s="2"/>
      <c r="C56" s="2"/>
      <c r="D56" s="2"/>
      <c r="E56" s="2"/>
      <c r="F56" s="3"/>
      <c r="G56" s="2"/>
      <c r="H56" s="2"/>
      <c r="I56" s="2"/>
      <c r="J56" s="2"/>
      <c r="K56" s="2"/>
      <c r="L56" s="2"/>
      <c r="M56" s="2"/>
      <c r="N56" s="2"/>
      <c r="O56" s="3"/>
      <c r="P56" s="3"/>
      <c r="Q56" s="44" t="s">
        <v>241</v>
      </c>
      <c r="R56" s="66" t="s">
        <v>217</v>
      </c>
      <c r="S56" s="46">
        <v>25696.8</v>
      </c>
      <c r="T56" s="33"/>
    </row>
    <row r="57" spans="1:20" ht="25.5" customHeight="1">
      <c r="A57" s="44" t="s">
        <v>312</v>
      </c>
      <c r="B57" s="2"/>
      <c r="C57" s="2"/>
      <c r="D57" s="2"/>
      <c r="E57" s="2"/>
      <c r="F57" s="3"/>
      <c r="G57" s="2"/>
      <c r="H57" s="2"/>
      <c r="I57" s="2"/>
      <c r="J57" s="2"/>
      <c r="K57" s="2"/>
      <c r="L57" s="2"/>
      <c r="M57" s="2"/>
      <c r="N57" s="2"/>
      <c r="O57" s="3"/>
      <c r="P57" s="3"/>
      <c r="Q57" s="44" t="s">
        <v>242</v>
      </c>
      <c r="R57" s="66" t="s">
        <v>218</v>
      </c>
      <c r="S57" s="46">
        <v>50000</v>
      </c>
      <c r="T57" s="33"/>
    </row>
    <row r="58" spans="1:20" ht="38.25">
      <c r="A58" s="44" t="s">
        <v>313</v>
      </c>
      <c r="B58" s="2"/>
      <c r="C58" s="2"/>
      <c r="D58" s="2"/>
      <c r="E58" s="2"/>
      <c r="F58" s="3"/>
      <c r="G58" s="2"/>
      <c r="H58" s="2"/>
      <c r="I58" s="2"/>
      <c r="J58" s="2"/>
      <c r="K58" s="2"/>
      <c r="L58" s="2"/>
      <c r="M58" s="2"/>
      <c r="N58" s="2"/>
      <c r="O58" s="3"/>
      <c r="P58" s="3"/>
      <c r="Q58" s="44" t="s">
        <v>246</v>
      </c>
      <c r="R58" s="66" t="s">
        <v>247</v>
      </c>
      <c r="S58" s="46">
        <v>1311.9</v>
      </c>
      <c r="T58" s="33"/>
    </row>
    <row r="59" spans="1:20" ht="38.25">
      <c r="A59" s="44" t="s">
        <v>314</v>
      </c>
      <c r="B59" s="2"/>
      <c r="C59" s="2"/>
      <c r="D59" s="2"/>
      <c r="E59" s="2"/>
      <c r="F59" s="3"/>
      <c r="G59" s="2"/>
      <c r="H59" s="2"/>
      <c r="I59" s="2"/>
      <c r="J59" s="2"/>
      <c r="K59" s="2"/>
      <c r="L59" s="2"/>
      <c r="M59" s="2"/>
      <c r="N59" s="2"/>
      <c r="O59" s="3"/>
      <c r="P59" s="3"/>
      <c r="Q59" s="44" t="s">
        <v>240</v>
      </c>
      <c r="R59" s="66" t="s">
        <v>238</v>
      </c>
      <c r="S59" s="46">
        <v>134.4</v>
      </c>
      <c r="T59" s="33"/>
    </row>
    <row r="60" spans="1:20" ht="26.25" customHeight="1">
      <c r="A60" s="44" t="s">
        <v>315</v>
      </c>
      <c r="B60" s="2"/>
      <c r="C60" s="2"/>
      <c r="D60" s="2"/>
      <c r="E60" s="2"/>
      <c r="F60" s="3"/>
      <c r="G60" s="2"/>
      <c r="H60" s="2"/>
      <c r="I60" s="2"/>
      <c r="J60" s="2"/>
      <c r="K60" s="2"/>
      <c r="L60" s="2"/>
      <c r="M60" s="2"/>
      <c r="N60" s="2"/>
      <c r="O60" s="3"/>
      <c r="P60" s="3"/>
      <c r="Q60" s="44" t="s">
        <v>267</v>
      </c>
      <c r="R60" s="66" t="s">
        <v>266</v>
      </c>
      <c r="S60" s="46">
        <v>37</v>
      </c>
      <c r="T60" s="33"/>
    </row>
    <row r="61" spans="1:19" ht="14.25" customHeight="1">
      <c r="A61" s="44" t="s">
        <v>316</v>
      </c>
      <c r="B61" s="2"/>
      <c r="C61" s="2"/>
      <c r="D61" s="2"/>
      <c r="E61" s="2"/>
      <c r="F61" s="3"/>
      <c r="G61" s="2"/>
      <c r="H61" s="2"/>
      <c r="I61" s="2"/>
      <c r="J61" s="2"/>
      <c r="K61" s="2"/>
      <c r="L61" s="2"/>
      <c r="M61" s="2"/>
      <c r="N61" s="2"/>
      <c r="O61" s="3"/>
      <c r="P61" s="3"/>
      <c r="Q61" s="44" t="s">
        <v>198</v>
      </c>
      <c r="R61" s="50" t="s">
        <v>219</v>
      </c>
      <c r="S61" s="46">
        <v>101307.8</v>
      </c>
    </row>
    <row r="62" spans="1:20" ht="25.5">
      <c r="A62" s="44" t="s">
        <v>317</v>
      </c>
      <c r="B62" s="2"/>
      <c r="C62" s="2"/>
      <c r="D62" s="2"/>
      <c r="E62" s="2"/>
      <c r="F62" s="3"/>
      <c r="G62" s="2"/>
      <c r="H62" s="2"/>
      <c r="I62" s="2"/>
      <c r="J62" s="2"/>
      <c r="K62" s="2"/>
      <c r="L62" s="2"/>
      <c r="M62" s="2"/>
      <c r="N62" s="2"/>
      <c r="O62" s="3"/>
      <c r="P62" s="3"/>
      <c r="Q62" s="44" t="s">
        <v>199</v>
      </c>
      <c r="R62" s="50" t="s">
        <v>200</v>
      </c>
      <c r="S62" s="46">
        <f>SUM(S63:S68)</f>
        <v>239022.7</v>
      </c>
      <c r="T62" s="33"/>
    </row>
    <row r="63" spans="1:20" ht="24.75" customHeight="1">
      <c r="A63" s="44" t="s">
        <v>318</v>
      </c>
      <c r="B63" s="2"/>
      <c r="C63" s="2"/>
      <c r="D63" s="2"/>
      <c r="E63" s="2"/>
      <c r="F63" s="3"/>
      <c r="G63" s="2"/>
      <c r="H63" s="2"/>
      <c r="I63" s="2"/>
      <c r="J63" s="2"/>
      <c r="K63" s="2"/>
      <c r="L63" s="2"/>
      <c r="M63" s="2"/>
      <c r="N63" s="2"/>
      <c r="O63" s="3"/>
      <c r="P63" s="3"/>
      <c r="Q63" s="44" t="s">
        <v>207</v>
      </c>
      <c r="R63" s="50" t="s">
        <v>208</v>
      </c>
      <c r="S63" s="46">
        <v>4095</v>
      </c>
      <c r="T63" s="33"/>
    </row>
    <row r="64" spans="1:20" ht="25.5">
      <c r="A64" s="44" t="s">
        <v>319</v>
      </c>
      <c r="B64" s="2"/>
      <c r="C64" s="2"/>
      <c r="D64" s="2"/>
      <c r="E64" s="2"/>
      <c r="F64" s="3"/>
      <c r="G64" s="2"/>
      <c r="H64" s="2"/>
      <c r="I64" s="2"/>
      <c r="J64" s="2"/>
      <c r="K64" s="2"/>
      <c r="L64" s="2"/>
      <c r="M64" s="2"/>
      <c r="N64" s="2"/>
      <c r="O64" s="3"/>
      <c r="P64" s="3"/>
      <c r="Q64" s="44" t="s">
        <v>203</v>
      </c>
      <c r="R64" s="50" t="s">
        <v>228</v>
      </c>
      <c r="S64" s="46">
        <f>SUM(S100:S105)</f>
        <v>59841.00000000001</v>
      </c>
      <c r="T64" s="33"/>
    </row>
    <row r="65" spans="1:20" ht="37.5" customHeight="1">
      <c r="A65" s="44" t="s">
        <v>320</v>
      </c>
      <c r="B65" s="2"/>
      <c r="C65" s="2"/>
      <c r="D65" s="2"/>
      <c r="E65" s="2"/>
      <c r="F65" s="3"/>
      <c r="G65" s="2"/>
      <c r="H65" s="2"/>
      <c r="I65" s="2"/>
      <c r="J65" s="2"/>
      <c r="K65" s="2"/>
      <c r="L65" s="2"/>
      <c r="M65" s="2"/>
      <c r="N65" s="2"/>
      <c r="O65" s="3"/>
      <c r="P65" s="3"/>
      <c r="Q65" s="44" t="s">
        <v>202</v>
      </c>
      <c r="R65" s="52" t="s">
        <v>139</v>
      </c>
      <c r="S65" s="46">
        <v>788</v>
      </c>
      <c r="T65" s="33"/>
    </row>
    <row r="66" spans="1:20" ht="27" customHeight="1">
      <c r="A66" s="44" t="s">
        <v>321</v>
      </c>
      <c r="B66" s="2"/>
      <c r="C66" s="2"/>
      <c r="D66" s="2"/>
      <c r="E66" s="2"/>
      <c r="F66" s="3"/>
      <c r="G66" s="2"/>
      <c r="H66" s="2"/>
      <c r="I66" s="2"/>
      <c r="J66" s="2"/>
      <c r="K66" s="2"/>
      <c r="L66" s="2"/>
      <c r="M66" s="2"/>
      <c r="N66" s="2"/>
      <c r="O66" s="3"/>
      <c r="P66" s="3"/>
      <c r="Q66" s="44" t="s">
        <v>201</v>
      </c>
      <c r="R66" s="50" t="s">
        <v>148</v>
      </c>
      <c r="S66" s="46">
        <v>6455</v>
      </c>
      <c r="T66" s="33"/>
    </row>
    <row r="67" spans="1:20" ht="41.25" customHeight="1">
      <c r="A67" s="44" t="s">
        <v>322</v>
      </c>
      <c r="B67" s="2"/>
      <c r="C67" s="2"/>
      <c r="D67" s="2"/>
      <c r="E67" s="2"/>
      <c r="F67" s="3"/>
      <c r="G67" s="2"/>
      <c r="H67" s="2"/>
      <c r="I67" s="2"/>
      <c r="J67" s="2"/>
      <c r="K67" s="2"/>
      <c r="L67" s="2"/>
      <c r="M67" s="2"/>
      <c r="N67" s="2"/>
      <c r="O67" s="3"/>
      <c r="P67" s="3"/>
      <c r="Q67" s="44" t="s">
        <v>220</v>
      </c>
      <c r="R67" s="50" t="s">
        <v>221</v>
      </c>
      <c r="S67" s="46">
        <v>22.8</v>
      </c>
      <c r="T67" s="33"/>
    </row>
    <row r="68" spans="1:19" ht="13.5" customHeight="1">
      <c r="A68" s="44" t="s">
        <v>323</v>
      </c>
      <c r="B68" s="2"/>
      <c r="C68" s="2"/>
      <c r="D68" s="2"/>
      <c r="E68" s="2"/>
      <c r="F68" s="3"/>
      <c r="G68" s="2"/>
      <c r="H68" s="2"/>
      <c r="I68" s="2"/>
      <c r="J68" s="2"/>
      <c r="K68" s="2"/>
      <c r="L68" s="2"/>
      <c r="M68" s="2"/>
      <c r="N68" s="2"/>
      <c r="O68" s="3"/>
      <c r="P68" s="3"/>
      <c r="Q68" s="44" t="s">
        <v>204</v>
      </c>
      <c r="R68" s="50" t="s">
        <v>229</v>
      </c>
      <c r="S68" s="46">
        <f>SUM(S108:S109)</f>
        <v>167820.9</v>
      </c>
    </row>
    <row r="69" spans="1:19" ht="12.75">
      <c r="A69" s="44" t="s">
        <v>324</v>
      </c>
      <c r="B69" s="2"/>
      <c r="C69" s="2"/>
      <c r="D69" s="2"/>
      <c r="E69" s="2"/>
      <c r="F69" s="3"/>
      <c r="G69" s="2"/>
      <c r="H69" s="2"/>
      <c r="I69" s="2"/>
      <c r="J69" s="2"/>
      <c r="K69" s="2"/>
      <c r="L69" s="2"/>
      <c r="M69" s="2"/>
      <c r="N69" s="2"/>
      <c r="O69" s="3"/>
      <c r="P69" s="3"/>
      <c r="Q69" s="44" t="s">
        <v>205</v>
      </c>
      <c r="R69" s="50" t="s">
        <v>124</v>
      </c>
      <c r="S69" s="46">
        <f>SUM(S70:S71)</f>
        <v>7251.2</v>
      </c>
    </row>
    <row r="70" spans="1:19" ht="52.5" customHeight="1">
      <c r="A70" s="44" t="s">
        <v>325</v>
      </c>
      <c r="B70" s="2"/>
      <c r="C70" s="2"/>
      <c r="D70" s="2"/>
      <c r="E70" s="2"/>
      <c r="F70" s="3"/>
      <c r="G70" s="2"/>
      <c r="H70" s="2"/>
      <c r="I70" s="2"/>
      <c r="J70" s="2"/>
      <c r="K70" s="2"/>
      <c r="L70" s="2"/>
      <c r="M70" s="2"/>
      <c r="N70" s="2"/>
      <c r="O70" s="3"/>
      <c r="P70" s="3"/>
      <c r="Q70" s="44" t="s">
        <v>206</v>
      </c>
      <c r="R70" s="50" t="s">
        <v>232</v>
      </c>
      <c r="S70" s="46">
        <v>2396.2</v>
      </c>
    </row>
    <row r="71" spans="1:19" ht="24" customHeight="1">
      <c r="A71" s="44" t="s">
        <v>326</v>
      </c>
      <c r="B71" s="2"/>
      <c r="C71" s="2"/>
      <c r="D71" s="2"/>
      <c r="E71" s="2"/>
      <c r="F71" s="3"/>
      <c r="G71" s="2"/>
      <c r="H71" s="2"/>
      <c r="I71" s="2"/>
      <c r="J71" s="2"/>
      <c r="K71" s="2"/>
      <c r="L71" s="2"/>
      <c r="M71" s="2"/>
      <c r="N71" s="2"/>
      <c r="O71" s="3"/>
      <c r="P71" s="3"/>
      <c r="Q71" s="44" t="s">
        <v>244</v>
      </c>
      <c r="R71" s="50" t="s">
        <v>243</v>
      </c>
      <c r="S71" s="46">
        <v>4855</v>
      </c>
    </row>
    <row r="72" spans="1:19" ht="12.75">
      <c r="A72" s="44" t="s">
        <v>327</v>
      </c>
      <c r="B72" s="2"/>
      <c r="C72" s="2"/>
      <c r="D72" s="2"/>
      <c r="E72" s="2"/>
      <c r="F72" s="3"/>
      <c r="G72" s="2"/>
      <c r="H72" s="2"/>
      <c r="I72" s="2"/>
      <c r="J72" s="2"/>
      <c r="K72" s="2"/>
      <c r="L72" s="2"/>
      <c r="M72" s="2"/>
      <c r="N72" s="2"/>
      <c r="O72" s="3"/>
      <c r="P72" s="3"/>
      <c r="Q72" s="44" t="s">
        <v>234</v>
      </c>
      <c r="R72" s="50" t="s">
        <v>237</v>
      </c>
      <c r="S72" s="46">
        <f>S73</f>
        <v>11.2</v>
      </c>
    </row>
    <row r="73" spans="1:19" ht="27" customHeight="1">
      <c r="A73" s="44" t="s">
        <v>328</v>
      </c>
      <c r="B73" s="2"/>
      <c r="C73" s="2"/>
      <c r="D73" s="2"/>
      <c r="E73" s="2"/>
      <c r="F73" s="3"/>
      <c r="G73" s="2"/>
      <c r="H73" s="2"/>
      <c r="I73" s="2"/>
      <c r="J73" s="2"/>
      <c r="K73" s="2"/>
      <c r="L73" s="2"/>
      <c r="M73" s="2"/>
      <c r="N73" s="2"/>
      <c r="O73" s="3"/>
      <c r="P73" s="3"/>
      <c r="Q73" s="44" t="s">
        <v>235</v>
      </c>
      <c r="R73" s="50" t="s">
        <v>236</v>
      </c>
      <c r="S73" s="46">
        <v>11.2</v>
      </c>
    </row>
    <row r="74" spans="1:19" ht="78.75" customHeight="1">
      <c r="A74" s="44" t="s">
        <v>329</v>
      </c>
      <c r="B74" s="2"/>
      <c r="C74" s="2"/>
      <c r="D74" s="2"/>
      <c r="E74" s="2"/>
      <c r="F74" s="3"/>
      <c r="G74" s="2"/>
      <c r="H74" s="2"/>
      <c r="I74" s="2"/>
      <c r="J74" s="2"/>
      <c r="K74" s="2"/>
      <c r="L74" s="2"/>
      <c r="M74" s="2"/>
      <c r="N74" s="2"/>
      <c r="O74" s="3"/>
      <c r="P74" s="3"/>
      <c r="Q74" s="38" t="s">
        <v>209</v>
      </c>
      <c r="R74" s="58" t="s">
        <v>210</v>
      </c>
      <c r="S74" s="40">
        <f>SUM(S75:S75)</f>
        <v>1591.9</v>
      </c>
    </row>
    <row r="75" spans="1:19" ht="40.5" customHeight="1">
      <c r="A75" s="44" t="s">
        <v>330</v>
      </c>
      <c r="B75" s="2"/>
      <c r="C75" s="2"/>
      <c r="D75" s="2"/>
      <c r="E75" s="2"/>
      <c r="F75" s="3"/>
      <c r="G75" s="2"/>
      <c r="H75" s="2"/>
      <c r="I75" s="2"/>
      <c r="J75" s="2"/>
      <c r="K75" s="2"/>
      <c r="L75" s="2"/>
      <c r="M75" s="2"/>
      <c r="N75" s="2"/>
      <c r="O75" s="3"/>
      <c r="P75" s="3"/>
      <c r="Q75" s="44" t="s">
        <v>215</v>
      </c>
      <c r="R75" s="67" t="s">
        <v>211</v>
      </c>
      <c r="S75" s="46">
        <v>1591.9</v>
      </c>
    </row>
    <row r="76" spans="1:19" ht="40.5" customHeight="1">
      <c r="A76" s="44" t="s">
        <v>331</v>
      </c>
      <c r="B76" s="2"/>
      <c r="C76" s="2"/>
      <c r="D76" s="2"/>
      <c r="E76" s="2"/>
      <c r="F76" s="3"/>
      <c r="G76" s="2"/>
      <c r="H76" s="2"/>
      <c r="I76" s="2"/>
      <c r="J76" s="2"/>
      <c r="K76" s="2"/>
      <c r="L76" s="2"/>
      <c r="M76" s="2"/>
      <c r="N76" s="2"/>
      <c r="O76" s="3"/>
      <c r="P76" s="3"/>
      <c r="Q76" s="38" t="s">
        <v>212</v>
      </c>
      <c r="R76" s="59" t="s">
        <v>213</v>
      </c>
      <c r="S76" s="40">
        <f>SUM(S77)</f>
        <v>-3248.7</v>
      </c>
    </row>
    <row r="77" spans="1:19" ht="36" customHeight="1">
      <c r="A77" s="44" t="s">
        <v>332</v>
      </c>
      <c r="B77" s="2"/>
      <c r="C77" s="2"/>
      <c r="D77" s="2"/>
      <c r="E77" s="2"/>
      <c r="F77" s="3"/>
      <c r="G77" s="2"/>
      <c r="H77" s="2"/>
      <c r="I77" s="2"/>
      <c r="J77" s="2"/>
      <c r="K77" s="2"/>
      <c r="L77" s="2"/>
      <c r="M77" s="2"/>
      <c r="N77" s="2"/>
      <c r="O77" s="3"/>
      <c r="P77" s="3"/>
      <c r="Q77" s="44" t="s">
        <v>216</v>
      </c>
      <c r="R77" s="60" t="s">
        <v>214</v>
      </c>
      <c r="S77" s="46">
        <v>-3248.7</v>
      </c>
    </row>
    <row r="78" spans="1:19" ht="12.75">
      <c r="A78" s="44" t="s">
        <v>333</v>
      </c>
      <c r="B78" s="36" t="s">
        <v>56</v>
      </c>
      <c r="C78" s="36" t="s">
        <v>57</v>
      </c>
      <c r="D78" s="36" t="s">
        <v>110</v>
      </c>
      <c r="E78" s="36" t="s">
        <v>61</v>
      </c>
      <c r="F78" s="37"/>
      <c r="G78" s="36" t="s">
        <v>60</v>
      </c>
      <c r="H78" s="36" t="s">
        <v>61</v>
      </c>
      <c r="I78" s="36" t="s">
        <v>62</v>
      </c>
      <c r="J78" s="36" t="s">
        <v>0</v>
      </c>
      <c r="K78" s="36" t="s">
        <v>56</v>
      </c>
      <c r="L78" s="36" t="s">
        <v>63</v>
      </c>
      <c r="M78" s="36" t="s">
        <v>60</v>
      </c>
      <c r="N78" s="36" t="s">
        <v>1</v>
      </c>
      <c r="O78" s="37"/>
      <c r="P78" s="37"/>
      <c r="Q78" s="36" t="s">
        <v>24</v>
      </c>
      <c r="R78" s="49" t="s">
        <v>134</v>
      </c>
      <c r="S78" s="40">
        <f>SUM(S51,S12)</f>
        <v>720688.3</v>
      </c>
    </row>
    <row r="79" spans="1:19" ht="12.75">
      <c r="A79" s="61"/>
      <c r="B79" s="62"/>
      <c r="C79" s="62"/>
      <c r="D79" s="62"/>
      <c r="E79" s="62"/>
      <c r="F79" s="63"/>
      <c r="G79" s="62"/>
      <c r="H79" s="62"/>
      <c r="I79" s="62"/>
      <c r="J79" s="62"/>
      <c r="K79" s="62"/>
      <c r="L79" s="62"/>
      <c r="M79" s="62"/>
      <c r="N79" s="62"/>
      <c r="O79" s="63"/>
      <c r="P79" s="63"/>
      <c r="Q79" s="62"/>
      <c r="R79" s="64"/>
      <c r="S79" s="65"/>
    </row>
    <row r="80" spans="1:19" ht="12.75">
      <c r="A80" s="29" t="s">
        <v>143</v>
      </c>
      <c r="Q80" s="56" t="s">
        <v>141</v>
      </c>
      <c r="R80" s="53"/>
      <c r="S80" s="41"/>
    </row>
    <row r="81" spans="17:19" ht="30" customHeight="1">
      <c r="Q81" s="68" t="s">
        <v>222</v>
      </c>
      <c r="R81" s="68"/>
      <c r="S81" s="47">
        <v>6833.9</v>
      </c>
    </row>
    <row r="82" spans="17:19" ht="30" customHeight="1">
      <c r="Q82" s="68" t="s">
        <v>223</v>
      </c>
      <c r="R82" s="68"/>
      <c r="S82" s="47">
        <v>18379.3</v>
      </c>
    </row>
    <row r="83" spans="17:19" ht="29.25" customHeight="1">
      <c r="Q83" s="69" t="s">
        <v>224</v>
      </c>
      <c r="R83" s="69"/>
      <c r="S83" s="47">
        <v>183.6</v>
      </c>
    </row>
    <row r="84" spans="1:19" ht="25.5" customHeight="1">
      <c r="A84" s="61"/>
      <c r="B84" s="62"/>
      <c r="C84" s="62"/>
      <c r="D84" s="62"/>
      <c r="E84" s="62"/>
      <c r="F84" s="63"/>
      <c r="G84" s="62"/>
      <c r="H84" s="62"/>
      <c r="I84" s="62"/>
      <c r="J84" s="62"/>
      <c r="K84" s="62"/>
      <c r="L84" s="62"/>
      <c r="M84" s="62"/>
      <c r="N84" s="62"/>
      <c r="O84" s="63"/>
      <c r="P84" s="63"/>
      <c r="Q84" s="69" t="s">
        <v>225</v>
      </c>
      <c r="R84" s="69"/>
      <c r="S84" s="47">
        <v>300</v>
      </c>
    </row>
    <row r="85" spans="1:19" ht="12.75">
      <c r="A85" s="61"/>
      <c r="B85" s="62"/>
      <c r="C85" s="62"/>
      <c r="D85" s="62"/>
      <c r="E85" s="62"/>
      <c r="F85" s="63"/>
      <c r="G85" s="62"/>
      <c r="H85" s="62"/>
      <c r="I85" s="62"/>
      <c r="J85" s="62"/>
      <c r="K85" s="62"/>
      <c r="L85" s="62"/>
      <c r="M85" s="62"/>
      <c r="N85" s="62"/>
      <c r="O85" s="63"/>
      <c r="P85" s="63"/>
      <c r="Q85" s="56"/>
      <c r="R85" s="56"/>
      <c r="S85" s="43"/>
    </row>
    <row r="86" spans="1:19" ht="12.75">
      <c r="A86" s="29" t="s">
        <v>226</v>
      </c>
      <c r="Q86" s="56" t="s">
        <v>141</v>
      </c>
      <c r="R86" s="53"/>
      <c r="S86" s="41"/>
    </row>
    <row r="87" spans="17:19" ht="12.75">
      <c r="Q87" s="68" t="s">
        <v>227</v>
      </c>
      <c r="R87" s="68"/>
      <c r="S87" s="47">
        <v>50000</v>
      </c>
    </row>
    <row r="88" ht="12.75">
      <c r="S88" s="33"/>
    </row>
    <row r="89" spans="1:19" ht="12.75">
      <c r="A89" s="29" t="s">
        <v>156</v>
      </c>
      <c r="Q89" s="56" t="s">
        <v>141</v>
      </c>
      <c r="R89" s="53"/>
      <c r="S89" s="41"/>
    </row>
    <row r="90" spans="17:19" ht="12.75" customHeight="1">
      <c r="Q90" s="68" t="s">
        <v>179</v>
      </c>
      <c r="R90" s="68"/>
      <c r="S90" s="47">
        <v>10004</v>
      </c>
    </row>
    <row r="91" spans="17:19" ht="26.25" customHeight="1">
      <c r="Q91" s="69" t="s">
        <v>180</v>
      </c>
      <c r="R91" s="69"/>
      <c r="S91" s="47">
        <v>81818</v>
      </c>
    </row>
    <row r="92" spans="17:19" ht="13.5" customHeight="1">
      <c r="Q92" s="69" t="s">
        <v>142</v>
      </c>
      <c r="R92" s="69"/>
      <c r="S92" s="47">
        <v>4183.8</v>
      </c>
    </row>
    <row r="93" spans="17:19" ht="13.5" customHeight="1">
      <c r="Q93" s="69" t="s">
        <v>239</v>
      </c>
      <c r="R93" s="69"/>
      <c r="S93" s="47">
        <v>600.9</v>
      </c>
    </row>
    <row r="94" spans="17:19" ht="26.25" customHeight="1">
      <c r="Q94" s="69" t="s">
        <v>268</v>
      </c>
      <c r="R94" s="69"/>
      <c r="S94" s="47">
        <v>1666.7</v>
      </c>
    </row>
    <row r="95" spans="17:19" ht="26.25" customHeight="1">
      <c r="Q95" s="69" t="s">
        <v>269</v>
      </c>
      <c r="R95" s="69"/>
      <c r="S95" s="47">
        <v>657.5</v>
      </c>
    </row>
    <row r="96" spans="17:19" ht="26.25" customHeight="1">
      <c r="Q96" s="69" t="s">
        <v>270</v>
      </c>
      <c r="R96" s="69"/>
      <c r="S96" s="47">
        <v>2348</v>
      </c>
    </row>
    <row r="97" spans="17:19" ht="26.25" customHeight="1">
      <c r="Q97" s="69" t="s">
        <v>271</v>
      </c>
      <c r="R97" s="69"/>
      <c r="S97" s="47">
        <v>28.9</v>
      </c>
    </row>
    <row r="98" spans="17:18" ht="12.75">
      <c r="Q98" s="53"/>
      <c r="R98" s="54"/>
    </row>
    <row r="99" spans="1:18" ht="12.75">
      <c r="A99" s="29" t="s">
        <v>230</v>
      </c>
      <c r="Q99" s="56" t="s">
        <v>141</v>
      </c>
      <c r="R99" s="55"/>
    </row>
    <row r="100" spans="1:19" ht="26.25" customHeight="1">
      <c r="A100" s="48"/>
      <c r="Q100" s="68" t="s">
        <v>173</v>
      </c>
      <c r="R100" s="68"/>
      <c r="S100" s="47">
        <v>102.3</v>
      </c>
    </row>
    <row r="101" spans="17:19" ht="38.25" customHeight="1">
      <c r="Q101" s="68" t="s">
        <v>149</v>
      </c>
      <c r="R101" s="68"/>
      <c r="S101" s="47">
        <v>176</v>
      </c>
    </row>
    <row r="102" spans="17:19" ht="27.75" customHeight="1">
      <c r="Q102" s="69" t="s">
        <v>174</v>
      </c>
      <c r="R102" s="68"/>
      <c r="S102" s="47">
        <v>51775</v>
      </c>
    </row>
    <row r="103" spans="17:19" ht="37.5" customHeight="1">
      <c r="Q103" s="69" t="s">
        <v>175</v>
      </c>
      <c r="R103" s="68"/>
      <c r="S103" s="47">
        <v>0.4</v>
      </c>
    </row>
    <row r="104" spans="1:19" ht="27" customHeight="1">
      <c r="A104" s="48"/>
      <c r="Q104" s="69" t="s">
        <v>181</v>
      </c>
      <c r="R104" s="68"/>
      <c r="S104" s="47">
        <v>7433</v>
      </c>
    </row>
    <row r="105" spans="1:19" ht="25.5" customHeight="1">
      <c r="A105" s="48"/>
      <c r="Q105" s="69" t="s">
        <v>182</v>
      </c>
      <c r="R105" s="68"/>
      <c r="S105" s="47">
        <v>354.3</v>
      </c>
    </row>
    <row r="106" spans="17:18" ht="12.75">
      <c r="Q106" s="53"/>
      <c r="R106" s="54"/>
    </row>
    <row r="107" spans="1:18" ht="12.75">
      <c r="A107" s="29" t="s">
        <v>231</v>
      </c>
      <c r="Q107" s="56" t="s">
        <v>141</v>
      </c>
      <c r="R107" s="54"/>
    </row>
    <row r="108" spans="1:19" ht="51" customHeight="1">
      <c r="A108" s="48"/>
      <c r="Q108" s="73" t="s">
        <v>166</v>
      </c>
      <c r="R108" s="73"/>
      <c r="S108" s="47">
        <v>111001</v>
      </c>
    </row>
    <row r="109" spans="1:19" ht="38.25" customHeight="1">
      <c r="A109" s="48"/>
      <c r="Q109" s="73" t="s">
        <v>167</v>
      </c>
      <c r="R109" s="73"/>
      <c r="S109" s="47">
        <v>56819.9</v>
      </c>
    </row>
    <row r="110" spans="1:19" ht="12.75" customHeight="1">
      <c r="A110" s="48"/>
      <c r="Q110" s="55"/>
      <c r="R110" s="55"/>
      <c r="S110" s="43"/>
    </row>
    <row r="111" spans="1:19" ht="13.5" customHeight="1">
      <c r="A111" s="29" t="s">
        <v>233</v>
      </c>
      <c r="Q111" s="56" t="s">
        <v>141</v>
      </c>
      <c r="R111" s="55"/>
      <c r="S111" s="43"/>
    </row>
    <row r="112" spans="17:19" ht="27" customHeight="1">
      <c r="Q112" s="68" t="s">
        <v>158</v>
      </c>
      <c r="R112" s="68"/>
      <c r="S112" s="47">
        <v>1828</v>
      </c>
    </row>
    <row r="113" spans="17:19" ht="25.5" customHeight="1">
      <c r="Q113" s="69" t="s">
        <v>157</v>
      </c>
      <c r="R113" s="68"/>
      <c r="S113" s="47">
        <v>568.2</v>
      </c>
    </row>
    <row r="115" spans="1:19" ht="12.75">
      <c r="A115" s="29" t="s">
        <v>245</v>
      </c>
      <c r="Q115" s="56" t="s">
        <v>141</v>
      </c>
      <c r="R115" s="55"/>
      <c r="S115" s="43"/>
    </row>
    <row r="116" spans="17:19" ht="25.5" customHeight="1">
      <c r="Q116" s="68" t="s">
        <v>272</v>
      </c>
      <c r="R116" s="68"/>
      <c r="S116" s="47">
        <v>4000</v>
      </c>
    </row>
    <row r="117" spans="17:19" ht="40.5" customHeight="1">
      <c r="Q117" s="68" t="s">
        <v>273</v>
      </c>
      <c r="R117" s="68"/>
      <c r="S117" s="47">
        <v>585</v>
      </c>
    </row>
    <row r="118" spans="17:19" ht="39" customHeight="1">
      <c r="Q118" s="68" t="s">
        <v>274</v>
      </c>
      <c r="R118" s="68"/>
      <c r="S118" s="47">
        <v>70</v>
      </c>
    </row>
    <row r="119" spans="17:19" ht="38.25" customHeight="1">
      <c r="Q119" s="74" t="s">
        <v>334</v>
      </c>
      <c r="R119" s="74"/>
      <c r="S119" s="47">
        <v>200</v>
      </c>
    </row>
    <row r="121" ht="160.5" customHeight="1"/>
    <row r="125" ht="136.5" customHeight="1"/>
    <row r="126" ht="81" customHeight="1"/>
    <row r="127" ht="93.75" customHeight="1"/>
  </sheetData>
  <sheetProtection/>
  <mergeCells count="29">
    <mergeCell ref="Q119:R119"/>
    <mergeCell ref="Q108:R108"/>
    <mergeCell ref="Q103:R103"/>
    <mergeCell ref="Q100:R100"/>
    <mergeCell ref="Q113:R113"/>
    <mergeCell ref="Q101:R101"/>
    <mergeCell ref="Q102:R102"/>
    <mergeCell ref="Q112:R112"/>
    <mergeCell ref="Q109:R109"/>
    <mergeCell ref="Q117:R117"/>
    <mergeCell ref="A3:S5"/>
    <mergeCell ref="Q90:R90"/>
    <mergeCell ref="Q91:R91"/>
    <mergeCell ref="Q81:R81"/>
    <mergeCell ref="Q82:R82"/>
    <mergeCell ref="Q105:R105"/>
    <mergeCell ref="Q84:R84"/>
    <mergeCell ref="Q93:R93"/>
    <mergeCell ref="Q83:R83"/>
    <mergeCell ref="Q87:R87"/>
    <mergeCell ref="Q118:R118"/>
    <mergeCell ref="Q92:R92"/>
    <mergeCell ref="Q104:R104"/>
    <mergeCell ref="A7:S7"/>
    <mergeCell ref="Q116:R116"/>
    <mergeCell ref="Q94:R94"/>
    <mergeCell ref="Q95:R95"/>
    <mergeCell ref="Q96:R96"/>
    <mergeCell ref="Q97:R97"/>
  </mergeCells>
  <printOptions/>
  <pageMargins left="1.1811023622047245" right="0.5905511811023623" top="0.7874015748031497" bottom="0.7874015748031497" header="0" footer="0"/>
  <pageSetup firstPageNumber="21" useFirstPageNumber="1" fitToHeight="100" fitToWidth="1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SvetVlad</dc:creator>
  <cp:keywords/>
  <dc:description/>
  <cp:lastModifiedBy>011z</cp:lastModifiedBy>
  <cp:lastPrinted>2017-12-15T09:06:34Z</cp:lastPrinted>
  <dcterms:created xsi:type="dcterms:W3CDTF">2005-10-01T10:04:25Z</dcterms:created>
  <dcterms:modified xsi:type="dcterms:W3CDTF">2018-01-15T08:59:42Z</dcterms:modified>
  <cp:category/>
  <cp:version/>
  <cp:contentType/>
  <cp:contentStatus/>
</cp:coreProperties>
</file>