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951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'Лист1'!$A$1:$U$84</definedName>
  </definedNames>
  <calcPr fullCalcOnLoad="1"/>
</workbook>
</file>

<file path=xl/sharedStrings.xml><?xml version="1.0" encoding="utf-8"?>
<sst xmlns="http://schemas.openxmlformats.org/spreadsheetml/2006/main" count="462" uniqueCount="268">
  <si>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</si>
  <si>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</si>
  <si>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</si>
  <si>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</si>
  <si>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</si>
  <si>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</si>
  <si>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</si>
  <si>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</si>
  <si>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</si>
  <si>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</si>
  <si>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</si>
  <si>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</si>
  <si>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</si>
  <si>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</si>
  <si>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</si>
  <si>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</si>
  <si>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</si>
  <si>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</si>
  <si>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</si>
  <si>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</si>
  <si>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</si>
  <si>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</si>
  <si>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</si>
  <si>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</si>
  <si>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</si>
  <si>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</si>
  <si>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</si>
  <si>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</si>
  <si>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</si>
  <si>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</si>
  <si>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</si>
  <si>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</si>
  <si>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</si>
  <si>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</si>
  <si>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</si>
  <si>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</si>
  <si>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</si>
  <si>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</si>
  <si>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</si>
  <si>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</si>
  <si>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</si>
  <si>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</si>
  <si>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</si>
  <si>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</si>
  <si>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</si>
  <si>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</si>
  <si>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</si>
  <si>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</si>
  <si>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</si>
  <si>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</si>
  <si>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</si>
  <si>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</si>
  <si>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</si>
  <si>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</si>
  <si>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</si>
  <si>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</si>
  <si>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</si>
  <si>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</si>
  <si>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</si>
  <si>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</si>
  <si>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</si>
  <si>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</si>
  <si>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</si>
  <si>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</si>
  <si>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</si>
  <si>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</si>
  <si>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</si>
  <si>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</si>
  <si>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</si>
  <si>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</si>
  <si>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</si>
  <si>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</si>
  <si>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</si>
  <si>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</si>
  <si>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</si>
  <si>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</si>
  <si>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</si>
  <si>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</si>
  <si>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</si>
  <si>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</si>
  <si>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</si>
  <si>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</si>
  <si>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</si>
  <si>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</si>
  <si>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</si>
  <si>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</si>
  <si>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</si>
  <si>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</si>
  <si>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</si>
  <si>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</si>
  <si>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</si>
  <si>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</si>
  <si>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</si>
  <si>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</si>
  <si>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</si>
  <si>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</si>
  <si>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</si>
  <si>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</si>
  <si>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</si>
  <si>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</si>
  <si>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</si>
  <si>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</si>
  <si>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</si>
  <si>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</si>
  <si>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</si>
  <si>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</si>
  <si>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</si>
  <si>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</si>
  <si>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</si>
  <si>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</si>
  <si>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</si>
  <si>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</si>
  <si>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</si>
  <si>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</si>
  <si>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</si>
  <si>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</si>
  <si>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</si>
  <si>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</si>
  <si>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</si>
  <si>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</si>
  <si>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</si>
  <si>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</si>
  <si>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</si>
  <si>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</si>
  <si>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</si>
  <si>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</si>
  <si>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</si>
  <si>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</si>
  <si>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</si>
  <si>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</si>
  <si>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</si>
  <si>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000 1 16 03030 01 0000 140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</si>
  <si>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</si>
  <si>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</si>
  <si>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</si>
  <si>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</si>
  <si>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</si>
  <si>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</si>
  <si>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</si>
  <si>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</si>
  <si>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&lt;1&gt;</t>
  </si>
  <si>
    <t>&lt;4&gt;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</si>
  <si>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</si>
  <si>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</si>
  <si>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</si>
  <si>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</si>
  <si>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</si>
  <si>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</si>
  <si>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</si>
  <si>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</si>
  <si>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</si>
  <si>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</si>
  <si>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</si>
  <si>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</si>
  <si>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Прочие субсидии бюджетам муниципальных районов &lt;1&gt;</t>
  </si>
  <si>
    <t>Субвенции бюджетам муниципальных районов на выполнение передаваемых полномочий субъектов Российской Федерации &lt;2&gt;</t>
  </si>
  <si>
    <t xml:space="preserve"> &lt;2&gt;</t>
  </si>
  <si>
    <t>&lt;3&gt;</t>
  </si>
  <si>
    <t>Прочие субвенции бюджетам муниципальных районов &lt;3&gt;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</si>
  <si>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&lt;4&gt;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</si>
  <si>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</si>
  <si>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</si>
  <si>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</si>
  <si>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</si>
  <si>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</si>
  <si>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</si>
  <si>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</si>
  <si>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</si>
  <si>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</si>
  <si>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</si>
  <si>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</si>
  <si>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</si>
  <si>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</si>
  <si>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</si>
  <si>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</si>
  <si>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</si>
  <si>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</si>
  <si>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</si>
  <si>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</si>
  <si>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</si>
  <si>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</si>
  <si>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</si>
  <si>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</si>
  <si>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</si>
  <si>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</si>
  <si>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000 1 11 05075 05 0000 120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</si>
  <si>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</si>
  <si>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</si>
  <si>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</si>
  <si>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</si>
  <si>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</si>
  <si>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</si>
  <si>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</si>
  <si>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</si>
  <si>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</si>
  <si>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</si>
  <si>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</si>
  <si>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</si>
  <si>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</si>
  <si>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</si>
  <si>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</si>
  <si>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</si>
  <si>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</si>
  <si>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</si>
  <si>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</si>
  <si>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</si>
  <si>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</si>
  <si>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</si>
  <si>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</si>
  <si>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</si>
  <si>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</si>
  <si>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</si>
  <si>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</si>
  <si>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</si>
  <si>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</si>
  <si>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</si>
  <si>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</si>
  <si>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</si>
  <si>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</si>
  <si>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</si>
  <si>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</si>
  <si>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</si>
  <si>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</si>
  <si>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</si>
  <si>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</si>
  <si>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</si>
  <si>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</si>
  <si>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</si>
  <si>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000 1 16 43000 01 0000 140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</si>
  <si>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</si>
  <si>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</si>
  <si>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БЮДЖЕТНОЙ СИСТЕМЫ РОССИЙСКОЙ ФЕДЕРАЦИИ</t>
  </si>
  <si>
    <t>000 2 02 10000 00 0000 151</t>
  </si>
  <si>
    <t>000 2 02 15001 05 0000 151</t>
  </si>
  <si>
    <t>000 2 02 20000 00 0000 151</t>
  </si>
  <si>
    <t>000 2 02 29999 05 0000 151</t>
  </si>
  <si>
    <t>000 2 02 30000 00 0000 151</t>
  </si>
  <si>
    <t>СУБВЕНЦИИ БЮДЖЕТАМ БЮДЖЕТНОЙ СИСТЕМЫ РОССИЙСКОЙ ФЕДЕРАЦИИ</t>
  </si>
  <si>
    <t>000 2 02 35250 05 0000 151</t>
  </si>
  <si>
    <t>000 2 02 35118 05 0000 151</t>
  </si>
  <si>
    <t>000 2 02 30024 05 0000 151</t>
  </si>
  <si>
    <t>000 2 02 39999 05 0000 151</t>
  </si>
  <si>
    <t>000 2 02 40000 00 0000 151</t>
  </si>
  <si>
    <t>000 2 02 40014 05 0000 151</t>
  </si>
  <si>
    <t>41</t>
  </si>
  <si>
    <t>000 2 02 30022 05 0000 151</t>
  </si>
  <si>
    <t>47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</si>
  <si>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</si>
  <si>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</si>
  <si>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</si>
  <si>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000 2 07 00000 00 0000 180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</si>
  <si>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</si>
  <si>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</si>
  <si>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</si>
  <si>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</si>
  <si>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</si>
  <si>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Субсидии на осуществление в пределах полномочий муниципальных районов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</si>
  <si>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 бюджетам поселений дотаций на выравнивание бюджетной обеспеченности поселений</t>
  </si>
  <si>
    <t>50</t>
  </si>
  <si>
    <t>на 2018 год</t>
  </si>
  <si>
    <t>на 2019 год</t>
  </si>
  <si>
    <t>на 2020 год</t>
  </si>
  <si>
    <t>Свод доходов муниципального бюджета на 2018 год и плановый период 2019 и 2020 годов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</si>
  <si>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</si>
  <si>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</si>
  <si>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</si>
  <si>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</si>
  <si>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                                                                                                                                                                                                                                                             №  100 от 25 декабря 2017 года «О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образования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и плановый период 2019 и 2020 годов»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</si>
</sst>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2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 shrinkToFi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 wrapText="1"/>
    </xf>
    <xf numFmtId="17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177" fontId="9" fillId="0" borderId="11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/>
    </xf>
    <xf numFmtId="177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7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7" fontId="9" fillId="0" borderId="0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justify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8" fillId="0" borderId="0" xfId="0" applyNumberFormat="1" applyFont="1" applyFill="1" applyAlignment="1">
      <alignment horizontal="center" wrapText="1"/>
    </xf>
    <xf numFmtId="0" fontId="9" fillId="0" borderId="11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84"/>
  <sheetViews>
    <sheetView tabSelected="1" zoomScale="115" zoomScaleNormal="115" zoomScaleSheetLayoutView="100" workbookViewId="0" topLeftCell="A2">
      <selection activeCell="A3" sqref="A3:U5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106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83" t="s">
        <v>267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s="15" customFormat="1" ht="33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s="15" customFormat="1" ht="51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85" t="s">
        <v>262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74" t="s">
        <v>264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74" t="s">
        <v>17</v>
      </c>
      <c r="R9" s="77" t="s">
        <v>120</v>
      </c>
      <c r="S9" s="80" t="s">
        <v>20</v>
      </c>
      <c r="T9" s="81"/>
      <c r="U9" s="82"/>
    </row>
    <row r="10" spans="1:21" ht="18" customHeight="1" hidden="1">
      <c r="A10" s="75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75"/>
      <c r="R10" s="78"/>
      <c r="S10" s="31"/>
      <c r="T10" s="32"/>
      <c r="U10" s="32"/>
    </row>
    <row r="11" spans="1:21" ht="24" customHeight="1">
      <c r="A11" s="76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76"/>
      <c r="R11" s="79"/>
      <c r="S11" s="33" t="s">
        <v>259</v>
      </c>
      <c r="T11" s="34" t="s">
        <v>260</v>
      </c>
      <c r="U11" s="34" t="s">
        <v>261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7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135</v>
      </c>
      <c r="S13" s="40">
        <f>SUM(S14,S18,S22,S24,S30,S32,S35,S38,S16)</f>
        <v>176770.40000000002</v>
      </c>
      <c r="T13" s="41">
        <f>SUM(T14+T16+T18+T22+T24+T30+T32+T35+T38)</f>
        <v>182414.5</v>
      </c>
      <c r="U13" s="41">
        <f>SUM(U14+U17+U18+U22+U24+U30+U32+U35+U38)</f>
        <v>191959.49999999997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145985</v>
      </c>
      <c r="T14" s="45">
        <f>SUM(T15)</f>
        <v>151029</v>
      </c>
      <c r="U14" s="45">
        <f>SUM(U15)</f>
        <v>160147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46" t="s">
        <v>124</v>
      </c>
      <c r="R15" s="43" t="s">
        <v>72</v>
      </c>
      <c r="S15" s="44">
        <v>145985</v>
      </c>
      <c r="T15" s="45">
        <v>151029</v>
      </c>
      <c r="U15" s="45">
        <v>160147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180</v>
      </c>
      <c r="R16" s="43" t="s">
        <v>163</v>
      </c>
      <c r="S16" s="44">
        <f>SUM(S17)</f>
        <v>2650</v>
      </c>
      <c r="T16" s="45">
        <f>SUM(T17)</f>
        <v>2989</v>
      </c>
      <c r="U16" s="45">
        <f>SUM(U17)</f>
        <v>3168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162</v>
      </c>
      <c r="R17" s="43" t="s">
        <v>164</v>
      </c>
      <c r="S17" s="44">
        <v>2650</v>
      </c>
      <c r="T17" s="45">
        <v>2989</v>
      </c>
      <c r="U17" s="45">
        <v>3168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125</v>
      </c>
      <c r="R18" s="43" t="s">
        <v>9</v>
      </c>
      <c r="S18" s="44">
        <f>SUM(S19:S21)</f>
        <v>6689.1</v>
      </c>
      <c r="T18" s="45">
        <f>SUM(T19:T21)</f>
        <v>6753.6</v>
      </c>
      <c r="U18" s="45">
        <f>SUM(U19:U21)</f>
        <v>6821.2</v>
      </c>
    </row>
    <row r="19" spans="1:21" ht="24" customHeight="1">
      <c r="A19" s="37" t="s">
        <v>189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181</v>
      </c>
      <c r="R19" s="43" t="s">
        <v>182</v>
      </c>
      <c r="S19" s="44">
        <v>1030</v>
      </c>
      <c r="T19" s="45">
        <v>1091</v>
      </c>
      <c r="U19" s="45">
        <v>1153</v>
      </c>
    </row>
    <row r="20" spans="1:21" ht="13.5" customHeight="1">
      <c r="A20" s="37" t="s">
        <v>190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126</v>
      </c>
      <c r="R20" s="43" t="s">
        <v>121</v>
      </c>
      <c r="S20" s="44">
        <v>5300</v>
      </c>
      <c r="T20" s="45">
        <v>5300</v>
      </c>
      <c r="U20" s="45">
        <v>5300</v>
      </c>
    </row>
    <row r="21" spans="1:21" ht="12.75">
      <c r="A21" s="37" t="s">
        <v>191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127</v>
      </c>
      <c r="R21" s="43" t="s">
        <v>14</v>
      </c>
      <c r="S21" s="44">
        <v>359.1</v>
      </c>
      <c r="T21" s="45">
        <v>362.6</v>
      </c>
      <c r="U21" s="45">
        <v>368.2</v>
      </c>
    </row>
    <row r="22" spans="1:21" ht="12.75">
      <c r="A22" s="37" t="s">
        <v>192</v>
      </c>
      <c r="B22" s="37" t="s">
        <v>55</v>
      </c>
      <c r="C22" s="37" t="s">
        <v>56</v>
      </c>
      <c r="D22" s="37" t="s">
        <v>77</v>
      </c>
      <c r="E22" s="37" t="s">
        <v>107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107</v>
      </c>
      <c r="S22" s="44">
        <f>SUM(S23:S23)</f>
        <v>950</v>
      </c>
      <c r="T22" s="45">
        <f>SUM(T23)</f>
        <v>968</v>
      </c>
      <c r="U22" s="45">
        <f>SUM(U23)</f>
        <v>995</v>
      </c>
    </row>
    <row r="23" spans="1:21" ht="36" customHeight="1">
      <c r="A23" s="37" t="s">
        <v>193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128</v>
      </c>
      <c r="R23" s="43" t="s">
        <v>152</v>
      </c>
      <c r="S23" s="44">
        <v>950</v>
      </c>
      <c r="T23" s="45">
        <v>968</v>
      </c>
      <c r="U23" s="45">
        <v>995</v>
      </c>
    </row>
    <row r="24" spans="1:21" ht="24">
      <c r="A24" s="37" t="s">
        <v>194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1917.1999999999998</v>
      </c>
      <c r="T24" s="45">
        <f>SUM(T25:T29)</f>
        <v>1998.2</v>
      </c>
      <c r="U24" s="45">
        <f>SUM(U25:U29)</f>
        <v>2087.3</v>
      </c>
    </row>
    <row r="25" spans="1:21" ht="58.5" customHeight="1">
      <c r="A25" s="37" t="s">
        <v>195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248</v>
      </c>
      <c r="R25" s="43" t="s">
        <v>265</v>
      </c>
      <c r="S25" s="44">
        <v>1250</v>
      </c>
      <c r="T25" s="45">
        <v>1300</v>
      </c>
      <c r="U25" s="45">
        <v>1360</v>
      </c>
    </row>
    <row r="26" spans="1:21" ht="47.25" customHeight="1">
      <c r="A26" s="37" t="s">
        <v>196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138</v>
      </c>
      <c r="R26" s="43" t="s">
        <v>142</v>
      </c>
      <c r="S26" s="44">
        <v>5</v>
      </c>
      <c r="T26" s="45">
        <v>5</v>
      </c>
      <c r="U26" s="45">
        <v>5</v>
      </c>
    </row>
    <row r="27" spans="1:21" ht="48" customHeight="1">
      <c r="A27" s="37" t="s">
        <v>197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129</v>
      </c>
      <c r="R27" s="43" t="s">
        <v>143</v>
      </c>
      <c r="S27" s="44">
        <v>285.6</v>
      </c>
      <c r="T27" s="45">
        <v>298.2</v>
      </c>
      <c r="U27" s="45">
        <v>310.4</v>
      </c>
    </row>
    <row r="28" spans="1:21" ht="24.75" customHeight="1">
      <c r="A28" s="37" t="s">
        <v>198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185</v>
      </c>
      <c r="R28" s="43" t="s">
        <v>171</v>
      </c>
      <c r="S28" s="44">
        <v>325.6</v>
      </c>
      <c r="T28" s="45">
        <v>340</v>
      </c>
      <c r="U28" s="45">
        <v>353.9</v>
      </c>
    </row>
    <row r="29" spans="1:21" ht="35.25" customHeight="1">
      <c r="A29" s="37" t="s">
        <v>199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165</v>
      </c>
      <c r="R29" s="43" t="s">
        <v>166</v>
      </c>
      <c r="S29" s="44">
        <v>51</v>
      </c>
      <c r="T29" s="45">
        <v>55</v>
      </c>
      <c r="U29" s="45">
        <v>58</v>
      </c>
    </row>
    <row r="30" spans="1:21" ht="12.75">
      <c r="A30" s="37" t="s">
        <v>200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344</v>
      </c>
      <c r="T30" s="45">
        <f>SUM(T31)</f>
        <v>350.5</v>
      </c>
      <c r="U30" s="45">
        <f>SUM(U31)</f>
        <v>359.3</v>
      </c>
    </row>
    <row r="31" spans="1:21" ht="15.75" customHeight="1">
      <c r="A31" s="37" t="s">
        <v>201</v>
      </c>
      <c r="B31" s="37" t="s">
        <v>102</v>
      </c>
      <c r="C31" s="37" t="s">
        <v>103</v>
      </c>
      <c r="D31" s="37" t="s">
        <v>104</v>
      </c>
      <c r="E31" s="37" t="s">
        <v>105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130</v>
      </c>
      <c r="R31" s="43" t="s">
        <v>105</v>
      </c>
      <c r="S31" s="44">
        <v>344</v>
      </c>
      <c r="T31" s="45">
        <v>350.5</v>
      </c>
      <c r="U31" s="45">
        <v>359.3</v>
      </c>
    </row>
    <row r="32" spans="1:21" ht="24">
      <c r="A32" s="37" t="s">
        <v>202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186</v>
      </c>
      <c r="S32" s="44">
        <f>SUM(S33:S34)</f>
        <v>16678.5</v>
      </c>
      <c r="T32" s="45">
        <f>SUM(T33:T34)</f>
        <v>16711.4</v>
      </c>
      <c r="U32" s="45">
        <f>SUM(U33:U34)</f>
        <v>16739.3</v>
      </c>
    </row>
    <row r="33" spans="1:21" ht="25.5" customHeight="1">
      <c r="A33" s="37" t="s">
        <v>203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148</v>
      </c>
      <c r="R33" s="43" t="s">
        <v>149</v>
      </c>
      <c r="S33" s="44">
        <v>16229.4</v>
      </c>
      <c r="T33" s="45">
        <v>16238</v>
      </c>
      <c r="U33" s="45">
        <v>16247</v>
      </c>
    </row>
    <row r="34" spans="1:21" ht="24">
      <c r="A34" s="37" t="s">
        <v>204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150</v>
      </c>
      <c r="R34" s="43" t="s">
        <v>151</v>
      </c>
      <c r="S34" s="44">
        <v>449.1</v>
      </c>
      <c r="T34" s="45">
        <v>473.4</v>
      </c>
      <c r="U34" s="45">
        <v>492.3</v>
      </c>
    </row>
    <row r="35" spans="1:21" ht="15" customHeight="1">
      <c r="A35" s="37" t="s">
        <v>205</v>
      </c>
      <c r="B35" s="37" t="s">
        <v>55</v>
      </c>
      <c r="C35" s="37" t="s">
        <v>56</v>
      </c>
      <c r="D35" s="37" t="s">
        <v>110</v>
      </c>
      <c r="E35" s="37" t="s">
        <v>111</v>
      </c>
      <c r="F35" s="42"/>
      <c r="G35" s="37" t="s">
        <v>59</v>
      </c>
      <c r="H35" s="37" t="s">
        <v>60</v>
      </c>
      <c r="I35" s="37" t="s">
        <v>61</v>
      </c>
      <c r="J35" s="37" t="s">
        <v>0</v>
      </c>
      <c r="K35" s="37" t="s">
        <v>55</v>
      </c>
      <c r="L35" s="37" t="s">
        <v>62</v>
      </c>
      <c r="M35" s="37" t="s">
        <v>59</v>
      </c>
      <c r="N35" s="37" t="s">
        <v>1</v>
      </c>
      <c r="O35" s="42"/>
      <c r="P35" s="42"/>
      <c r="Q35" s="37" t="s">
        <v>112</v>
      </c>
      <c r="R35" s="43" t="s">
        <v>111</v>
      </c>
      <c r="S35" s="44">
        <f>SUM(S36:S37)</f>
        <v>105</v>
      </c>
      <c r="T35" s="45">
        <f>SUM(T36:T37)</f>
        <v>105</v>
      </c>
      <c r="U35" s="45">
        <f>SUM(U36:U37)</f>
        <v>115</v>
      </c>
    </row>
    <row r="36" spans="1:21" ht="34.5" customHeight="1">
      <c r="A36" s="37" t="s">
        <v>206</v>
      </c>
      <c r="B36" s="37" t="s">
        <v>55</v>
      </c>
      <c r="C36" s="37" t="s">
        <v>56</v>
      </c>
      <c r="D36" s="37" t="s">
        <v>108</v>
      </c>
      <c r="E36" s="37" t="s">
        <v>91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85</v>
      </c>
      <c r="L36" s="37" t="s">
        <v>86</v>
      </c>
      <c r="M36" s="37" t="s">
        <v>59</v>
      </c>
      <c r="N36" s="37" t="s">
        <v>1</v>
      </c>
      <c r="O36" s="42"/>
      <c r="P36" s="42"/>
      <c r="Q36" s="37" t="s">
        <v>249</v>
      </c>
      <c r="R36" s="47" t="s">
        <v>266</v>
      </c>
      <c r="S36" s="44">
        <v>100</v>
      </c>
      <c r="T36" s="45">
        <v>100</v>
      </c>
      <c r="U36" s="45">
        <v>110</v>
      </c>
    </row>
    <row r="37" spans="1:21" ht="34.5" customHeight="1">
      <c r="A37" s="37" t="s">
        <v>207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144</v>
      </c>
      <c r="R37" s="47" t="s">
        <v>153</v>
      </c>
      <c r="S37" s="44">
        <v>5</v>
      </c>
      <c r="T37" s="45">
        <v>5</v>
      </c>
      <c r="U37" s="45">
        <v>5</v>
      </c>
    </row>
    <row r="38" spans="1:21" ht="12.75">
      <c r="A38" s="37" t="s">
        <v>208</v>
      </c>
      <c r="B38" s="37" t="s">
        <v>55</v>
      </c>
      <c r="C38" s="37" t="s">
        <v>56</v>
      </c>
      <c r="D38" s="37" t="s">
        <v>97</v>
      </c>
      <c r="E38" s="37" t="s">
        <v>98</v>
      </c>
      <c r="F38" s="42"/>
      <c r="G38" s="37" t="s">
        <v>59</v>
      </c>
      <c r="H38" s="37" t="s">
        <v>60</v>
      </c>
      <c r="I38" s="37" t="s">
        <v>61</v>
      </c>
      <c r="J38" s="37" t="s">
        <v>0</v>
      </c>
      <c r="K38" s="37" t="s">
        <v>55</v>
      </c>
      <c r="L38" s="37" t="s">
        <v>62</v>
      </c>
      <c r="M38" s="37" t="s">
        <v>59</v>
      </c>
      <c r="N38" s="37" t="s">
        <v>1</v>
      </c>
      <c r="O38" s="42"/>
      <c r="P38" s="42"/>
      <c r="Q38" s="37" t="s">
        <v>99</v>
      </c>
      <c r="R38" s="43" t="s">
        <v>98</v>
      </c>
      <c r="S38" s="44">
        <f>SUM(S39:S44)</f>
        <v>1451.6</v>
      </c>
      <c r="T38" s="45">
        <f>SUM(T39:T44)</f>
        <v>1509.8000000000002</v>
      </c>
      <c r="U38" s="45">
        <f>SUM(U39:U44)</f>
        <v>1527.4</v>
      </c>
    </row>
    <row r="39" spans="1:21" ht="37.5" customHeight="1">
      <c r="A39" s="37" t="s">
        <v>209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131</v>
      </c>
      <c r="R39" s="43" t="s">
        <v>230</v>
      </c>
      <c r="S39" s="44">
        <v>2</v>
      </c>
      <c r="T39" s="45">
        <v>2</v>
      </c>
      <c r="U39" s="45">
        <v>2</v>
      </c>
    </row>
    <row r="40" spans="1:21" ht="24" customHeight="1">
      <c r="A40" s="37" t="s">
        <v>210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172</v>
      </c>
      <c r="R40" s="43" t="s">
        <v>173</v>
      </c>
      <c r="S40" s="44">
        <v>10</v>
      </c>
      <c r="T40" s="45">
        <v>20</v>
      </c>
      <c r="U40" s="45">
        <v>20</v>
      </c>
    </row>
    <row r="41" spans="1:21" ht="34.5" customHeight="1">
      <c r="A41" s="37" t="s">
        <v>211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134</v>
      </c>
      <c r="R41" s="43" t="s">
        <v>133</v>
      </c>
      <c r="S41" s="44">
        <v>325</v>
      </c>
      <c r="T41" s="45">
        <v>330</v>
      </c>
      <c r="U41" s="45">
        <v>338</v>
      </c>
    </row>
    <row r="42" spans="1:21" ht="36" customHeight="1">
      <c r="A42" s="37" t="s">
        <v>212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228</v>
      </c>
      <c r="R42" s="43" t="s">
        <v>229</v>
      </c>
      <c r="S42" s="44">
        <v>149.9</v>
      </c>
      <c r="T42" s="45">
        <v>177.1</v>
      </c>
      <c r="U42" s="45">
        <v>184.7</v>
      </c>
    </row>
    <row r="43" spans="1:21" ht="36" customHeight="1">
      <c r="A43" s="37" t="s">
        <v>213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174</v>
      </c>
      <c r="R43" s="43" t="s">
        <v>175</v>
      </c>
      <c r="S43" s="44">
        <v>20</v>
      </c>
      <c r="T43" s="45">
        <v>21</v>
      </c>
      <c r="U43" s="45">
        <v>22</v>
      </c>
    </row>
    <row r="44" spans="1:21" ht="26.25" customHeight="1">
      <c r="A44" s="37" t="s">
        <v>214</v>
      </c>
      <c r="B44" s="37" t="s">
        <v>55</v>
      </c>
      <c r="C44" s="37" t="s">
        <v>56</v>
      </c>
      <c r="D44" s="37" t="s">
        <v>100</v>
      </c>
      <c r="E44" s="37" t="s">
        <v>101</v>
      </c>
      <c r="F44" s="42"/>
      <c r="G44" s="37" t="s">
        <v>59</v>
      </c>
      <c r="H44" s="37" t="s">
        <v>60</v>
      </c>
      <c r="I44" s="37" t="s">
        <v>61</v>
      </c>
      <c r="J44" s="37" t="s">
        <v>0</v>
      </c>
      <c r="K44" s="37" t="s">
        <v>95</v>
      </c>
      <c r="L44" s="37" t="s">
        <v>96</v>
      </c>
      <c r="M44" s="37" t="s">
        <v>59</v>
      </c>
      <c r="N44" s="37" t="s">
        <v>1</v>
      </c>
      <c r="O44" s="42"/>
      <c r="P44" s="42"/>
      <c r="Q44" s="37" t="s">
        <v>122</v>
      </c>
      <c r="R44" s="43" t="s">
        <v>188</v>
      </c>
      <c r="S44" s="44">
        <v>944.7</v>
      </c>
      <c r="T44" s="45">
        <v>959.7</v>
      </c>
      <c r="U44" s="45">
        <v>960.7</v>
      </c>
    </row>
    <row r="45" spans="1:21" ht="15.75" customHeight="1">
      <c r="A45" s="37" t="s">
        <v>215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5" t="s">
        <v>115</v>
      </c>
      <c r="R45" s="39" t="s">
        <v>167</v>
      </c>
      <c r="S45" s="40">
        <f>SUM(S46+S60)</f>
        <v>540913</v>
      </c>
      <c r="T45" s="41">
        <f>SUM(T46,T60)</f>
        <v>456683.7</v>
      </c>
      <c r="U45" s="41">
        <f>SUM(U46,U60)</f>
        <v>450758.7</v>
      </c>
    </row>
    <row r="46" spans="1:21" ht="24">
      <c r="A46" s="37" t="s">
        <v>216</v>
      </c>
      <c r="B46" s="48" t="s">
        <v>55</v>
      </c>
      <c r="C46" s="48" t="s">
        <v>56</v>
      </c>
      <c r="D46" s="48" t="s">
        <v>113</v>
      </c>
      <c r="E46" s="48" t="s">
        <v>114</v>
      </c>
      <c r="F46" s="49"/>
      <c r="G46" s="48" t="s">
        <v>59</v>
      </c>
      <c r="H46" s="48" t="s">
        <v>60</v>
      </c>
      <c r="I46" s="48" t="s">
        <v>61</v>
      </c>
      <c r="J46" s="48" t="s">
        <v>0</v>
      </c>
      <c r="K46" s="48" t="s">
        <v>55</v>
      </c>
      <c r="L46" s="48" t="s">
        <v>62</v>
      </c>
      <c r="M46" s="48" t="s">
        <v>59</v>
      </c>
      <c r="N46" s="48" t="s">
        <v>1</v>
      </c>
      <c r="O46" s="49"/>
      <c r="P46" s="49"/>
      <c r="Q46" s="35" t="s">
        <v>168</v>
      </c>
      <c r="R46" s="39" t="s">
        <v>145</v>
      </c>
      <c r="S46" s="40">
        <f>SUM(S47,S49,S51,S58,)</f>
        <v>540898</v>
      </c>
      <c r="T46" s="41">
        <f>SUM(T47+T49+T51+T58)</f>
        <v>456668.7</v>
      </c>
      <c r="U46" s="41">
        <f>SUM(U47,U49,U51,U58,)</f>
        <v>450743.7</v>
      </c>
    </row>
    <row r="47" spans="1:21" ht="11.25" customHeight="1">
      <c r="A47" s="37" t="s">
        <v>217</v>
      </c>
      <c r="B47" s="29" t="s">
        <v>55</v>
      </c>
      <c r="C47" s="29" t="s">
        <v>56</v>
      </c>
      <c r="D47" s="29" t="s">
        <v>118</v>
      </c>
      <c r="E47" s="29" t="s">
        <v>119</v>
      </c>
      <c r="F47" s="30"/>
      <c r="G47" s="29" t="s">
        <v>11</v>
      </c>
      <c r="H47" s="29" t="s">
        <v>12</v>
      </c>
      <c r="I47" s="29" t="s">
        <v>61</v>
      </c>
      <c r="J47" s="29" t="s">
        <v>0</v>
      </c>
      <c r="K47" s="29" t="s">
        <v>116</v>
      </c>
      <c r="L47" s="29" t="s">
        <v>117</v>
      </c>
      <c r="M47" s="29" t="s">
        <v>59</v>
      </c>
      <c r="N47" s="29" t="s">
        <v>1</v>
      </c>
      <c r="O47" s="30"/>
      <c r="P47" s="30"/>
      <c r="Q47" s="37" t="s">
        <v>232</v>
      </c>
      <c r="R47" s="43" t="s">
        <v>231</v>
      </c>
      <c r="S47" s="44">
        <f>SUM(S48)</f>
        <v>100239</v>
      </c>
      <c r="T47" s="45">
        <f>SUM(T48)</f>
        <v>94211</v>
      </c>
      <c r="U47" s="45">
        <f>SUM(U48)</f>
        <v>58678</v>
      </c>
    </row>
    <row r="48" spans="1:21" ht="24" customHeight="1">
      <c r="A48" s="37" t="s">
        <v>218</v>
      </c>
      <c r="B48" s="29"/>
      <c r="C48" s="29"/>
      <c r="D48" s="29"/>
      <c r="E48" s="29"/>
      <c r="F48" s="30"/>
      <c r="G48" s="29"/>
      <c r="H48" s="29"/>
      <c r="I48" s="29"/>
      <c r="J48" s="29"/>
      <c r="K48" s="29"/>
      <c r="L48" s="29"/>
      <c r="M48" s="29"/>
      <c r="N48" s="29"/>
      <c r="O48" s="30"/>
      <c r="P48" s="30"/>
      <c r="Q48" s="37" t="s">
        <v>233</v>
      </c>
      <c r="R48" s="43" t="s">
        <v>136</v>
      </c>
      <c r="S48" s="44">
        <v>100239</v>
      </c>
      <c r="T48" s="45">
        <v>94211</v>
      </c>
      <c r="U48" s="45">
        <v>58678</v>
      </c>
    </row>
    <row r="49" spans="1:21" ht="24">
      <c r="A49" s="37" t="s">
        <v>219</v>
      </c>
      <c r="B49" s="29"/>
      <c r="C49" s="29"/>
      <c r="D49" s="29"/>
      <c r="E49" s="29"/>
      <c r="F49" s="30"/>
      <c r="G49" s="29"/>
      <c r="H49" s="29"/>
      <c r="I49" s="29"/>
      <c r="J49" s="29"/>
      <c r="K49" s="29"/>
      <c r="L49" s="29"/>
      <c r="M49" s="29"/>
      <c r="N49" s="29"/>
      <c r="O49" s="30"/>
      <c r="P49" s="30"/>
      <c r="Q49" s="37" t="s">
        <v>234</v>
      </c>
      <c r="R49" s="43" t="s">
        <v>187</v>
      </c>
      <c r="S49" s="44">
        <f>SUM(S50:S50)</f>
        <v>194337.6</v>
      </c>
      <c r="T49" s="45">
        <f>SUM(T50)</f>
        <v>114030.4</v>
      </c>
      <c r="U49" s="45">
        <f>SUM(U50)</f>
        <v>138142.1</v>
      </c>
    </row>
    <row r="50" spans="1:21" ht="14.25" customHeight="1">
      <c r="A50" s="37" t="s">
        <v>220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235</v>
      </c>
      <c r="R50" s="43" t="s">
        <v>154</v>
      </c>
      <c r="S50" s="44">
        <v>194337.6</v>
      </c>
      <c r="T50" s="45">
        <v>114030.4</v>
      </c>
      <c r="U50" s="45">
        <v>138142.1</v>
      </c>
    </row>
    <row r="51" spans="1:21" ht="21.75" customHeight="1">
      <c r="A51" s="37" t="s">
        <v>221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236</v>
      </c>
      <c r="R51" s="43" t="s">
        <v>237</v>
      </c>
      <c r="S51" s="44">
        <f>SUM(S52:S57)</f>
        <v>243242.9</v>
      </c>
      <c r="T51" s="45">
        <f>SUM(T52:T57)</f>
        <v>245303.6</v>
      </c>
      <c r="U51" s="45">
        <f>SUM(U52:U57)</f>
        <v>250799.9</v>
      </c>
    </row>
    <row r="52" spans="1:21" ht="25.5" customHeight="1">
      <c r="A52" s="37" t="s">
        <v>222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245</v>
      </c>
      <c r="R52" s="43" t="s">
        <v>247</v>
      </c>
      <c r="S52" s="44">
        <v>4008</v>
      </c>
      <c r="T52" s="45">
        <v>4008</v>
      </c>
      <c r="U52" s="45">
        <v>4008</v>
      </c>
    </row>
    <row r="53" spans="1:21" ht="24">
      <c r="A53" s="37" t="s">
        <v>244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7" t="s">
        <v>240</v>
      </c>
      <c r="R53" s="43" t="s">
        <v>155</v>
      </c>
      <c r="S53" s="44">
        <v>62604.9</v>
      </c>
      <c r="T53" s="45">
        <v>62612.9</v>
      </c>
      <c r="U53" s="45">
        <v>62619.9</v>
      </c>
    </row>
    <row r="54" spans="1:21" ht="23.25" customHeight="1">
      <c r="A54" s="37" t="s">
        <v>223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239</v>
      </c>
      <c r="R54" s="50" t="s">
        <v>137</v>
      </c>
      <c r="S54" s="44">
        <v>897.5</v>
      </c>
      <c r="T54" s="45">
        <v>907.1</v>
      </c>
      <c r="U54" s="45">
        <v>940.8</v>
      </c>
    </row>
    <row r="55" spans="1:21" ht="35.25" customHeight="1">
      <c r="A55" s="37" t="s">
        <v>224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255</v>
      </c>
      <c r="R55" s="51" t="s">
        <v>254</v>
      </c>
      <c r="S55" s="44">
        <v>38.5</v>
      </c>
      <c r="T55" s="45">
        <v>2.6</v>
      </c>
      <c r="U55" s="45">
        <v>4.2</v>
      </c>
    </row>
    <row r="56" spans="1:21" ht="25.5" customHeight="1">
      <c r="A56" s="37" t="s">
        <v>225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238</v>
      </c>
      <c r="R56" s="43" t="s">
        <v>146</v>
      </c>
      <c r="S56" s="44">
        <v>5661</v>
      </c>
      <c r="T56" s="45">
        <v>5775</v>
      </c>
      <c r="U56" s="45">
        <v>5775</v>
      </c>
    </row>
    <row r="57" spans="1:21" ht="14.25" customHeight="1">
      <c r="A57" s="37" t="s">
        <v>226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241</v>
      </c>
      <c r="R57" s="43" t="s">
        <v>158</v>
      </c>
      <c r="S57" s="44">
        <v>170033</v>
      </c>
      <c r="T57" s="45">
        <v>171998</v>
      </c>
      <c r="U57" s="45">
        <v>177452</v>
      </c>
    </row>
    <row r="58" spans="1:21" ht="12.75" customHeight="1">
      <c r="A58" s="37" t="s">
        <v>227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242</v>
      </c>
      <c r="R58" s="43" t="s">
        <v>123</v>
      </c>
      <c r="S58" s="44">
        <f>SUM(S59:S59)</f>
        <v>3078.5</v>
      </c>
      <c r="T58" s="45">
        <f>SUM(T59)</f>
        <v>3123.7</v>
      </c>
      <c r="U58" s="45">
        <f>SUM(U59)</f>
        <v>3123.7</v>
      </c>
    </row>
    <row r="59" spans="1:21" ht="48.75" customHeight="1">
      <c r="A59" s="37" t="s">
        <v>246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243</v>
      </c>
      <c r="R59" s="43" t="s">
        <v>159</v>
      </c>
      <c r="S59" s="44">
        <v>3078.5</v>
      </c>
      <c r="T59" s="45">
        <v>3123.7</v>
      </c>
      <c r="U59" s="45">
        <v>3123.7</v>
      </c>
    </row>
    <row r="60" spans="1:21" ht="14.25" customHeight="1">
      <c r="A60" s="52">
        <v>48</v>
      </c>
      <c r="B60" s="48"/>
      <c r="C60" s="48"/>
      <c r="D60" s="48"/>
      <c r="E60" s="48"/>
      <c r="F60" s="49"/>
      <c r="G60" s="48"/>
      <c r="H60" s="48"/>
      <c r="I60" s="48"/>
      <c r="J60" s="48"/>
      <c r="K60" s="48"/>
      <c r="L60" s="48"/>
      <c r="M60" s="48"/>
      <c r="N60" s="48"/>
      <c r="O60" s="49"/>
      <c r="P60" s="49"/>
      <c r="Q60" s="35" t="s">
        <v>250</v>
      </c>
      <c r="R60" s="53" t="s">
        <v>251</v>
      </c>
      <c r="S60" s="40">
        <f>SUM(S61)</f>
        <v>15</v>
      </c>
      <c r="T60" s="41">
        <f>SUM(T61)</f>
        <v>15</v>
      </c>
      <c r="U60" s="41">
        <f>SUM(U61)</f>
        <v>15</v>
      </c>
    </row>
    <row r="61" spans="1:21" ht="15" customHeight="1">
      <c r="A61" s="52">
        <v>49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252</v>
      </c>
      <c r="R61" s="54" t="s">
        <v>253</v>
      </c>
      <c r="S61" s="44">
        <v>15</v>
      </c>
      <c r="T61" s="45">
        <v>15</v>
      </c>
      <c r="U61" s="45">
        <v>15</v>
      </c>
    </row>
    <row r="62" spans="1:21" ht="12.75">
      <c r="A62" s="37" t="s">
        <v>258</v>
      </c>
      <c r="B62" s="48" t="s">
        <v>55</v>
      </c>
      <c r="C62" s="48" t="s">
        <v>56</v>
      </c>
      <c r="D62" s="48" t="s">
        <v>109</v>
      </c>
      <c r="E62" s="48" t="s">
        <v>60</v>
      </c>
      <c r="F62" s="49"/>
      <c r="G62" s="48" t="s">
        <v>59</v>
      </c>
      <c r="H62" s="48" t="s">
        <v>60</v>
      </c>
      <c r="I62" s="48" t="s">
        <v>61</v>
      </c>
      <c r="J62" s="48" t="s">
        <v>0</v>
      </c>
      <c r="K62" s="48" t="s">
        <v>55</v>
      </c>
      <c r="L62" s="48" t="s">
        <v>62</v>
      </c>
      <c r="M62" s="48" t="s">
        <v>59</v>
      </c>
      <c r="N62" s="48" t="s">
        <v>1</v>
      </c>
      <c r="O62" s="49"/>
      <c r="P62" s="49"/>
      <c r="Q62" s="48" t="s">
        <v>23</v>
      </c>
      <c r="R62" s="39" t="s">
        <v>132</v>
      </c>
      <c r="S62" s="40">
        <f>SUM(S45,S13)</f>
        <v>717683.4</v>
      </c>
      <c r="T62" s="41">
        <f>SUM(T45,T13)</f>
        <v>639098.2</v>
      </c>
      <c r="U62" s="41">
        <f>SUM(U13,U45)</f>
        <v>642718.2</v>
      </c>
    </row>
    <row r="63" spans="1:21" ht="12.75">
      <c r="A63" s="55"/>
      <c r="B63" s="56"/>
      <c r="C63" s="56"/>
      <c r="D63" s="56"/>
      <c r="E63" s="56"/>
      <c r="F63" s="57"/>
      <c r="G63" s="56"/>
      <c r="H63" s="56"/>
      <c r="I63" s="56"/>
      <c r="J63" s="56"/>
      <c r="K63" s="56"/>
      <c r="L63" s="56"/>
      <c r="M63" s="56"/>
      <c r="N63" s="56"/>
      <c r="O63" s="57"/>
      <c r="P63" s="57"/>
      <c r="Q63" s="56"/>
      <c r="R63" s="58"/>
      <c r="S63" s="59"/>
      <c r="T63" s="60"/>
      <c r="U63" s="60"/>
    </row>
    <row r="64" spans="1:21" ht="12.75">
      <c r="A64" s="55" t="s">
        <v>140</v>
      </c>
      <c r="B64" s="56"/>
      <c r="C64" s="56"/>
      <c r="D64" s="56"/>
      <c r="E64" s="56"/>
      <c r="F64" s="57"/>
      <c r="G64" s="56"/>
      <c r="H64" s="56"/>
      <c r="I64" s="56"/>
      <c r="J64" s="56"/>
      <c r="K64" s="56"/>
      <c r="L64" s="56"/>
      <c r="M64" s="56"/>
      <c r="N64" s="56"/>
      <c r="O64" s="57"/>
      <c r="P64" s="57"/>
      <c r="Q64" s="61" t="s">
        <v>139</v>
      </c>
      <c r="R64" s="62"/>
      <c r="S64" s="63"/>
      <c r="T64" s="64"/>
      <c r="U64" s="64"/>
    </row>
    <row r="65" spans="1:21" ht="24.75" customHeight="1">
      <c r="A65" s="55"/>
      <c r="B65" s="56"/>
      <c r="C65" s="56"/>
      <c r="D65" s="56"/>
      <c r="E65" s="56"/>
      <c r="F65" s="57"/>
      <c r="G65" s="56"/>
      <c r="H65" s="56"/>
      <c r="I65" s="56"/>
      <c r="J65" s="56"/>
      <c r="K65" s="56"/>
      <c r="L65" s="56"/>
      <c r="M65" s="56"/>
      <c r="N65" s="56"/>
      <c r="O65" s="57"/>
      <c r="P65" s="57"/>
      <c r="Q65" s="73" t="s">
        <v>263</v>
      </c>
      <c r="R65" s="73"/>
      <c r="S65" s="65">
        <v>10004</v>
      </c>
      <c r="T65" s="65">
        <v>0</v>
      </c>
      <c r="U65" s="65">
        <v>0</v>
      </c>
    </row>
    <row r="66" spans="1:21" ht="26.25" customHeight="1">
      <c r="A66" s="55"/>
      <c r="B66" s="56"/>
      <c r="C66" s="56"/>
      <c r="D66" s="56"/>
      <c r="E66" s="56"/>
      <c r="F66" s="57"/>
      <c r="G66" s="56"/>
      <c r="H66" s="56"/>
      <c r="I66" s="56"/>
      <c r="J66" s="56"/>
      <c r="K66" s="56"/>
      <c r="L66" s="56"/>
      <c r="M66" s="56"/>
      <c r="N66" s="56"/>
      <c r="O66" s="57"/>
      <c r="P66" s="57"/>
      <c r="Q66" s="84" t="s">
        <v>183</v>
      </c>
      <c r="R66" s="84"/>
      <c r="S66" s="65">
        <v>180063</v>
      </c>
      <c r="T66" s="66">
        <v>109589</v>
      </c>
      <c r="U66" s="66">
        <v>133523</v>
      </c>
    </row>
    <row r="67" spans="1:21" ht="27" customHeight="1">
      <c r="A67" s="55"/>
      <c r="B67" s="56"/>
      <c r="C67" s="56"/>
      <c r="D67" s="56"/>
      <c r="E67" s="56"/>
      <c r="F67" s="57"/>
      <c r="G67" s="56"/>
      <c r="H67" s="56"/>
      <c r="I67" s="56"/>
      <c r="J67" s="56"/>
      <c r="K67" s="56"/>
      <c r="L67" s="56"/>
      <c r="M67" s="56"/>
      <c r="N67" s="56"/>
      <c r="O67" s="57"/>
      <c r="P67" s="57"/>
      <c r="Q67" s="84" t="s">
        <v>256</v>
      </c>
      <c r="R67" s="84"/>
      <c r="S67" s="65">
        <v>4270.6</v>
      </c>
      <c r="T67" s="67">
        <v>4441.4</v>
      </c>
      <c r="U67" s="67">
        <v>4619.1</v>
      </c>
    </row>
    <row r="68" spans="1:21" ht="12.75">
      <c r="A68" s="55"/>
      <c r="B68" s="56"/>
      <c r="C68" s="56"/>
      <c r="D68" s="56"/>
      <c r="E68" s="56"/>
      <c r="F68" s="57"/>
      <c r="G68" s="56"/>
      <c r="H68" s="56"/>
      <c r="I68" s="56"/>
      <c r="J68" s="56"/>
      <c r="K68" s="56"/>
      <c r="L68" s="56"/>
      <c r="M68" s="56"/>
      <c r="N68" s="56"/>
      <c r="O68" s="57"/>
      <c r="P68" s="57"/>
      <c r="Q68" s="62"/>
      <c r="R68" s="68"/>
      <c r="S68" s="60"/>
      <c r="T68" s="69"/>
      <c r="U68" s="69"/>
    </row>
    <row r="69" spans="1:21" ht="12.75">
      <c r="A69" s="55" t="s">
        <v>156</v>
      </c>
      <c r="B69" s="56"/>
      <c r="C69" s="56"/>
      <c r="D69" s="56"/>
      <c r="E69" s="56"/>
      <c r="F69" s="57"/>
      <c r="G69" s="56"/>
      <c r="H69" s="56"/>
      <c r="I69" s="56"/>
      <c r="J69" s="56"/>
      <c r="K69" s="56"/>
      <c r="L69" s="56"/>
      <c r="M69" s="56"/>
      <c r="N69" s="56"/>
      <c r="O69" s="57"/>
      <c r="P69" s="57"/>
      <c r="Q69" s="61" t="s">
        <v>139</v>
      </c>
      <c r="R69" s="70"/>
      <c r="S69" s="60"/>
      <c r="T69" s="69"/>
      <c r="U69" s="69"/>
    </row>
    <row r="70" spans="1:21" ht="24.75" customHeight="1">
      <c r="A70" s="71"/>
      <c r="B70" s="56"/>
      <c r="C70" s="56"/>
      <c r="D70" s="56"/>
      <c r="E70" s="56"/>
      <c r="F70" s="57"/>
      <c r="G70" s="56"/>
      <c r="H70" s="56"/>
      <c r="I70" s="56"/>
      <c r="J70" s="56"/>
      <c r="K70" s="56"/>
      <c r="L70" s="56"/>
      <c r="M70" s="56"/>
      <c r="N70" s="56"/>
      <c r="O70" s="57"/>
      <c r="P70" s="57"/>
      <c r="Q70" s="73" t="s">
        <v>176</v>
      </c>
      <c r="R70" s="73"/>
      <c r="S70" s="65">
        <v>106.4</v>
      </c>
      <c r="T70" s="66">
        <v>106.4</v>
      </c>
      <c r="U70" s="66">
        <v>106.4</v>
      </c>
    </row>
    <row r="71" spans="1:21" ht="25.5" customHeight="1">
      <c r="A71" s="55"/>
      <c r="B71" s="56"/>
      <c r="C71" s="56"/>
      <c r="D71" s="56"/>
      <c r="E71" s="56"/>
      <c r="F71" s="57"/>
      <c r="G71" s="56"/>
      <c r="H71" s="56"/>
      <c r="I71" s="56"/>
      <c r="J71" s="56"/>
      <c r="K71" s="56"/>
      <c r="L71" s="56"/>
      <c r="M71" s="56"/>
      <c r="N71" s="56"/>
      <c r="O71" s="57"/>
      <c r="P71" s="57"/>
      <c r="Q71" s="73" t="s">
        <v>147</v>
      </c>
      <c r="R71" s="73"/>
      <c r="S71" s="65">
        <v>183</v>
      </c>
      <c r="T71" s="67">
        <v>191</v>
      </c>
      <c r="U71" s="67">
        <v>198</v>
      </c>
    </row>
    <row r="72" spans="1:21" ht="24" customHeight="1">
      <c r="A72" s="55"/>
      <c r="B72" s="56"/>
      <c r="C72" s="56"/>
      <c r="D72" s="56"/>
      <c r="E72" s="56"/>
      <c r="F72" s="57"/>
      <c r="G72" s="56"/>
      <c r="H72" s="56"/>
      <c r="I72" s="56"/>
      <c r="J72" s="56"/>
      <c r="K72" s="56"/>
      <c r="L72" s="56"/>
      <c r="M72" s="56"/>
      <c r="N72" s="56"/>
      <c r="O72" s="57"/>
      <c r="P72" s="57"/>
      <c r="Q72" s="84" t="s">
        <v>177</v>
      </c>
      <c r="R72" s="73"/>
      <c r="S72" s="65">
        <v>50875</v>
      </c>
      <c r="T72" s="67">
        <v>50875</v>
      </c>
      <c r="U72" s="67">
        <v>50875</v>
      </c>
    </row>
    <row r="73" spans="1:21" ht="34.5" customHeight="1">
      <c r="A73" s="55"/>
      <c r="B73" s="56"/>
      <c r="C73" s="56"/>
      <c r="D73" s="56"/>
      <c r="E73" s="56"/>
      <c r="F73" s="57"/>
      <c r="G73" s="56"/>
      <c r="H73" s="56"/>
      <c r="I73" s="56"/>
      <c r="J73" s="56"/>
      <c r="K73" s="56"/>
      <c r="L73" s="56"/>
      <c r="M73" s="56"/>
      <c r="N73" s="56"/>
      <c r="O73" s="57"/>
      <c r="P73" s="57"/>
      <c r="Q73" s="84" t="s">
        <v>178</v>
      </c>
      <c r="R73" s="73"/>
      <c r="S73" s="65">
        <v>0.4</v>
      </c>
      <c r="T73" s="67">
        <v>0.4</v>
      </c>
      <c r="U73" s="67">
        <v>0.4</v>
      </c>
    </row>
    <row r="74" spans="1:21" ht="25.5" customHeight="1">
      <c r="A74" s="71"/>
      <c r="B74" s="56"/>
      <c r="C74" s="56"/>
      <c r="D74" s="56"/>
      <c r="E74" s="56"/>
      <c r="F74" s="57"/>
      <c r="G74" s="56"/>
      <c r="H74" s="56"/>
      <c r="I74" s="56"/>
      <c r="J74" s="56"/>
      <c r="K74" s="56"/>
      <c r="L74" s="56"/>
      <c r="M74" s="56"/>
      <c r="N74" s="56"/>
      <c r="O74" s="57"/>
      <c r="P74" s="57"/>
      <c r="Q74" s="84" t="s">
        <v>257</v>
      </c>
      <c r="R74" s="73"/>
      <c r="S74" s="65">
        <v>11067</v>
      </c>
      <c r="T74" s="67">
        <v>11067</v>
      </c>
      <c r="U74" s="67">
        <v>11067</v>
      </c>
    </row>
    <row r="75" spans="1:21" ht="33.75" customHeight="1">
      <c r="A75" s="71"/>
      <c r="B75" s="56"/>
      <c r="C75" s="56"/>
      <c r="D75" s="56"/>
      <c r="E75" s="56"/>
      <c r="F75" s="57"/>
      <c r="G75" s="56"/>
      <c r="H75" s="56"/>
      <c r="I75" s="56"/>
      <c r="J75" s="56"/>
      <c r="K75" s="56"/>
      <c r="L75" s="56"/>
      <c r="M75" s="56"/>
      <c r="N75" s="56"/>
      <c r="O75" s="57"/>
      <c r="P75" s="57"/>
      <c r="Q75" s="84" t="s">
        <v>179</v>
      </c>
      <c r="R75" s="84"/>
      <c r="S75" s="65">
        <v>21</v>
      </c>
      <c r="T75" s="67">
        <v>21</v>
      </c>
      <c r="U75" s="67">
        <v>21</v>
      </c>
    </row>
    <row r="76" spans="1:21" ht="24" customHeight="1">
      <c r="A76" s="71"/>
      <c r="B76" s="56"/>
      <c r="C76" s="56"/>
      <c r="D76" s="56"/>
      <c r="E76" s="56"/>
      <c r="F76" s="57"/>
      <c r="G76" s="56"/>
      <c r="H76" s="56"/>
      <c r="I76" s="56"/>
      <c r="J76" s="56"/>
      <c r="K76" s="56"/>
      <c r="L76" s="56"/>
      <c r="M76" s="56"/>
      <c r="N76" s="56"/>
      <c r="O76" s="57"/>
      <c r="P76" s="57"/>
      <c r="Q76" s="84" t="s">
        <v>184</v>
      </c>
      <c r="R76" s="73"/>
      <c r="S76" s="65">
        <v>352.1</v>
      </c>
      <c r="T76" s="67">
        <v>352.1</v>
      </c>
      <c r="U76" s="67">
        <v>352.1</v>
      </c>
    </row>
    <row r="77" spans="1:21" ht="12.75">
      <c r="A77" s="55"/>
      <c r="B77" s="56"/>
      <c r="C77" s="56"/>
      <c r="D77" s="56"/>
      <c r="E77" s="56"/>
      <c r="F77" s="57"/>
      <c r="G77" s="56"/>
      <c r="H77" s="56"/>
      <c r="I77" s="56"/>
      <c r="J77" s="56"/>
      <c r="K77" s="56"/>
      <c r="L77" s="56"/>
      <c r="M77" s="56"/>
      <c r="N77" s="56"/>
      <c r="O77" s="57"/>
      <c r="P77" s="57"/>
      <c r="Q77" s="62"/>
      <c r="R77" s="68"/>
      <c r="S77" s="60"/>
      <c r="T77" s="69"/>
      <c r="U77" s="69"/>
    </row>
    <row r="78" spans="1:21" ht="12.75">
      <c r="A78" s="55" t="s">
        <v>157</v>
      </c>
      <c r="B78" s="56"/>
      <c r="C78" s="56"/>
      <c r="D78" s="56"/>
      <c r="E78" s="56"/>
      <c r="F78" s="57"/>
      <c r="G78" s="56"/>
      <c r="H78" s="56"/>
      <c r="I78" s="56"/>
      <c r="J78" s="56"/>
      <c r="K78" s="56"/>
      <c r="L78" s="56"/>
      <c r="M78" s="56"/>
      <c r="N78" s="56"/>
      <c r="O78" s="57"/>
      <c r="P78" s="57"/>
      <c r="Q78" s="61" t="s">
        <v>139</v>
      </c>
      <c r="R78" s="68"/>
      <c r="S78" s="60"/>
      <c r="T78" s="69"/>
      <c r="U78" s="69"/>
    </row>
    <row r="79" spans="1:21" ht="48.75" customHeight="1">
      <c r="A79" s="71"/>
      <c r="B79" s="56"/>
      <c r="C79" s="56"/>
      <c r="D79" s="56"/>
      <c r="E79" s="56"/>
      <c r="F79" s="57"/>
      <c r="G79" s="56"/>
      <c r="H79" s="56"/>
      <c r="I79" s="56"/>
      <c r="J79" s="56"/>
      <c r="K79" s="56"/>
      <c r="L79" s="56"/>
      <c r="M79" s="56"/>
      <c r="N79" s="56"/>
      <c r="O79" s="57"/>
      <c r="P79" s="57"/>
      <c r="Q79" s="86" t="s">
        <v>169</v>
      </c>
      <c r="R79" s="86"/>
      <c r="S79" s="65">
        <v>112159</v>
      </c>
      <c r="T79" s="66">
        <v>113173</v>
      </c>
      <c r="U79" s="66">
        <v>116381</v>
      </c>
    </row>
    <row r="80" spans="1:21" ht="26.25" customHeight="1">
      <c r="A80" s="71"/>
      <c r="B80" s="56"/>
      <c r="C80" s="56"/>
      <c r="D80" s="56"/>
      <c r="E80" s="56"/>
      <c r="F80" s="57"/>
      <c r="G80" s="56"/>
      <c r="H80" s="56"/>
      <c r="I80" s="56"/>
      <c r="J80" s="56"/>
      <c r="K80" s="56"/>
      <c r="L80" s="56"/>
      <c r="M80" s="56"/>
      <c r="N80" s="56"/>
      <c r="O80" s="57"/>
      <c r="P80" s="57"/>
      <c r="Q80" s="86" t="s">
        <v>170</v>
      </c>
      <c r="R80" s="86"/>
      <c r="S80" s="65">
        <v>57874</v>
      </c>
      <c r="T80" s="67">
        <v>58825</v>
      </c>
      <c r="U80" s="67">
        <v>61071</v>
      </c>
    </row>
    <row r="81" spans="1:21" ht="12.75" customHeight="1">
      <c r="A81" s="71"/>
      <c r="B81" s="56"/>
      <c r="C81" s="56"/>
      <c r="D81" s="56"/>
      <c r="E81" s="56"/>
      <c r="F81" s="57"/>
      <c r="G81" s="56"/>
      <c r="H81" s="56"/>
      <c r="I81" s="56"/>
      <c r="J81" s="56"/>
      <c r="K81" s="56"/>
      <c r="L81" s="56"/>
      <c r="M81" s="56"/>
      <c r="N81" s="56"/>
      <c r="O81" s="57"/>
      <c r="P81" s="57"/>
      <c r="Q81" s="70"/>
      <c r="R81" s="70"/>
      <c r="S81" s="72"/>
      <c r="T81" s="69"/>
      <c r="U81" s="69"/>
    </row>
    <row r="82" spans="1:21" ht="13.5" customHeight="1">
      <c r="A82" s="55" t="s">
        <v>141</v>
      </c>
      <c r="B82" s="56"/>
      <c r="C82" s="56"/>
      <c r="D82" s="56"/>
      <c r="E82" s="56"/>
      <c r="F82" s="57"/>
      <c r="G82" s="56"/>
      <c r="H82" s="56"/>
      <c r="I82" s="56"/>
      <c r="J82" s="56"/>
      <c r="K82" s="56"/>
      <c r="L82" s="56"/>
      <c r="M82" s="56"/>
      <c r="N82" s="56"/>
      <c r="O82" s="57"/>
      <c r="P82" s="57"/>
      <c r="Q82" s="61" t="s">
        <v>139</v>
      </c>
      <c r="R82" s="70"/>
      <c r="S82" s="72"/>
      <c r="T82" s="69"/>
      <c r="U82" s="69"/>
    </row>
    <row r="83" spans="1:21" ht="26.25" customHeight="1">
      <c r="A83" s="55"/>
      <c r="B83" s="56"/>
      <c r="C83" s="56"/>
      <c r="D83" s="56"/>
      <c r="E83" s="56"/>
      <c r="F83" s="57"/>
      <c r="G83" s="56"/>
      <c r="H83" s="56"/>
      <c r="I83" s="56"/>
      <c r="J83" s="56"/>
      <c r="K83" s="56"/>
      <c r="L83" s="56"/>
      <c r="M83" s="56"/>
      <c r="N83" s="56"/>
      <c r="O83" s="57"/>
      <c r="P83" s="57"/>
      <c r="Q83" s="73" t="s">
        <v>161</v>
      </c>
      <c r="R83" s="73"/>
      <c r="S83" s="65">
        <v>2481.6</v>
      </c>
      <c r="T83" s="66">
        <v>2509.1</v>
      </c>
      <c r="U83" s="66">
        <v>2509.1</v>
      </c>
    </row>
    <row r="84" spans="1:21" ht="23.25" customHeight="1">
      <c r="A84" s="55"/>
      <c r="B84" s="56"/>
      <c r="C84" s="56"/>
      <c r="D84" s="56"/>
      <c r="E84" s="56"/>
      <c r="F84" s="57"/>
      <c r="G84" s="56"/>
      <c r="H84" s="56"/>
      <c r="I84" s="56"/>
      <c r="J84" s="56"/>
      <c r="K84" s="56"/>
      <c r="L84" s="56"/>
      <c r="M84" s="56"/>
      <c r="N84" s="56"/>
      <c r="O84" s="57"/>
      <c r="P84" s="57"/>
      <c r="Q84" s="84" t="s">
        <v>160</v>
      </c>
      <c r="R84" s="73"/>
      <c r="S84" s="65">
        <v>596.9</v>
      </c>
      <c r="T84" s="67">
        <v>614.6</v>
      </c>
      <c r="U84" s="67">
        <v>614.6</v>
      </c>
    </row>
    <row r="85" ht="24.75" customHeight="1"/>
    <row r="86" ht="59.25" customHeight="1"/>
    <row r="87" ht="43.5" customHeight="1"/>
    <row r="92" ht="160.5" customHeight="1"/>
    <row r="96" ht="136.5" customHeight="1"/>
    <row r="97" ht="81" customHeight="1"/>
    <row r="98" ht="93.75" customHeight="1"/>
  </sheetData>
  <sheetProtection/>
  <mergeCells count="20">
    <mergeCell ref="Q84:R84"/>
    <mergeCell ref="Q71:R71"/>
    <mergeCell ref="Q72:R72"/>
    <mergeCell ref="Q83:R83"/>
    <mergeCell ref="Q80:R80"/>
    <mergeCell ref="Q75:R75"/>
    <mergeCell ref="Q76:R76"/>
    <mergeCell ref="Q79:R79"/>
    <mergeCell ref="Q73:R73"/>
    <mergeCell ref="Q74:R74"/>
    <mergeCell ref="Q70:R70"/>
    <mergeCell ref="Q9:Q11"/>
    <mergeCell ref="R9:R11"/>
    <mergeCell ref="S9:U9"/>
    <mergeCell ref="A3:U5"/>
    <mergeCell ref="A9:A11"/>
    <mergeCell ref="Q67:R67"/>
    <mergeCell ref="Q66:R66"/>
    <mergeCell ref="A7:U7"/>
    <mergeCell ref="Q65:R65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user</cp:lastModifiedBy>
  <cp:lastPrinted>2017-11-23T06:13:22Z</cp:lastPrinted>
  <dcterms:created xsi:type="dcterms:W3CDTF">2005-10-01T10:04:25Z</dcterms:created>
  <dcterms:modified xsi:type="dcterms:W3CDTF">2018-01-09T09:07:05Z</dcterms:modified>
  <cp:category/>
  <cp:version/>
  <cp:contentType/>
  <cp:contentStatus/>
</cp:coreProperties>
</file>