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'Лист1'!$A$1:$U$101</definedName>
  </definedNames>
  <calcPr fullCalcOnLoad="1"/>
</workbook>
</file>

<file path=xl/sharedStrings.xml><?xml version="1.0" encoding="utf-8"?>
<sst xmlns="http://schemas.openxmlformats.org/spreadsheetml/2006/main" count="461" uniqueCount="282">
  <si>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</si>
  <si>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</si>
  <si>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</si>
  <si>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</si>
  <si>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</si>
  <si>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</si>
  <si>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</si>
  <si>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</si>
  <si>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</si>
  <si>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</si>
  <si>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</si>
  <si>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</si>
  <si>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</si>
  <si>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</si>
  <si>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</si>
  <si>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</si>
  <si>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</si>
  <si>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</si>
  <si>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</si>
  <si>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</si>
  <si>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</si>
  <si>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</si>
  <si>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</si>
  <si>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</si>
  <si>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</si>
  <si>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</si>
  <si>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</si>
  <si>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</si>
  <si>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</si>
  <si>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</si>
  <si>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</si>
  <si>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</si>
  <si>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</si>
  <si>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</si>
  <si>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</si>
  <si>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</si>
  <si>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</si>
  <si>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</si>
  <si>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</si>
  <si>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</si>
  <si>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</si>
  <si>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</si>
  <si>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</si>
  <si>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</si>
  <si>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</si>
  <si>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</si>
  <si>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</si>
  <si>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</si>
  <si>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</si>
  <si>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</si>
  <si>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</si>
  <si>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</si>
  <si>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</si>
  <si>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</si>
  <si>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</si>
  <si>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</si>
  <si>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</si>
  <si>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</si>
  <si>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</si>
  <si>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</si>
  <si>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</si>
  <si>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</si>
  <si>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</si>
  <si>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</si>
  <si>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</si>
  <si>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</si>
  <si>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</si>
  <si>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</si>
  <si>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</si>
  <si>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</si>
  <si>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</si>
  <si>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</si>
  <si>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</si>
  <si>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</si>
  <si>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</si>
  <si>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</si>
  <si>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</si>
  <si>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</si>
  <si>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</si>
  <si>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</si>
  <si>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</si>
  <si>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</si>
  <si>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</si>
  <si>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</si>
  <si>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</si>
  <si>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</si>
  <si>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</si>
  <si>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</si>
  <si>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</si>
  <si>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</si>
  <si>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</si>
  <si>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</si>
  <si>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</si>
  <si>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</si>
  <si>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</si>
  <si>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</si>
  <si>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</si>
  <si>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</si>
  <si>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</si>
  <si>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</si>
  <si>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</si>
  <si>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</si>
  <si>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</si>
  <si>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</si>
  <si>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</si>
  <si>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</si>
  <si>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</si>
  <si>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</si>
  <si>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</si>
  <si>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</si>
  <si>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</si>
  <si>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</si>
  <si>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</si>
  <si>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</si>
  <si>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</si>
  <si>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</si>
  <si>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</si>
  <si>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</si>
  <si>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</si>
  <si>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</si>
  <si>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</si>
  <si>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</si>
  <si>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</si>
  <si>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</si>
  <si>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</si>
  <si>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</si>
  <si>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</si>
  <si>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</si>
  <si>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</si>
  <si>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</si>
  <si>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</si>
  <si>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</si>
  <si>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</si>
  <si>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</si>
  <si>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</si>
  <si>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</si>
  <si>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</si>
  <si>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</si>
  <si>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</si>
  <si>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</si>
  <si>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</si>
  <si>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</si>
  <si>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</si>
  <si>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</si>
  <si>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</si>
  <si>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</si>
  <si>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</si>
  <si>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</si>
  <si>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</si>
  <si>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</si>
  <si>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</si>
  <si>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</si>
  <si>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</si>
  <si>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</si>
  <si>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</si>
  <si>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</si>
  <si>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</si>
  <si>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</si>
  <si>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</si>
  <si>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</si>
  <si>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</si>
  <si>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</si>
  <si>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</si>
  <si>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</si>
  <si>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</si>
  <si>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</si>
  <si>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</si>
  <si>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</si>
  <si>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</si>
  <si>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</si>
  <si>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</si>
  <si>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</si>
  <si>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</si>
  <si>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</si>
  <si>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</si>
  <si>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</si>
  <si>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</si>
  <si>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</si>
  <si>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</si>
  <si>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</si>
  <si>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</si>
  <si>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</si>
  <si>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</si>
  <si>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</si>
  <si>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</si>
  <si>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</si>
  <si>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</si>
  <si>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</si>
  <si>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</si>
  <si>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</si>
  <si>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</si>
  <si>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</si>
  <si>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</si>
  <si>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</si>
  <si>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</si>
  <si>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</si>
  <si>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</si>
  <si>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</si>
  <si>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</si>
  <si>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</si>
  <si>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</si>
  <si>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</si>
  <si>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</si>
  <si>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</si>
  <si>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</si>
  <si>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</si>
  <si>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</si>
  <si>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</si>
  <si>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</si>
  <si>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</si>
  <si>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</si>
  <si>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</si>
  <si>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</si>
  <si>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</si>
  <si>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</si>
  <si>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</si>
  <si>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</si>
  <si>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</si>
  <si>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</si>
  <si>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</si>
  <si>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</si>
  <si>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</si>
  <si>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</si>
  <si>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</si>
  <si>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</si>
  <si>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</si>
  <si>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</si>
  <si>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</si>
  <si>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</si>
  <si>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&lt;4&gt;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</si>
  <si>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</si>
  <si>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</si>
  <si>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</si>
  <si>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</si>
  <si>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</si>
  <si>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</si>
  <si>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</si>
  <si>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</si>
  <si>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</si>
  <si>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</si>
  <si>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</si>
  <si>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Прочие субсидии бюджетам муниципальных районов &lt;2&gt;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</si>
  <si>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</si>
  <si>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</si>
  <si>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</si>
  <si>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</si>
  <si>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</si>
  <si>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&lt;5&gt;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</si>
  <si>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</si>
  <si>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</si>
  <si>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</si>
  <si>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</si>
  <si>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</si>
  <si>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</si>
  <si>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</si>
  <si>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</si>
  <si>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</si>
  <si>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</si>
  <si>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</si>
  <si>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</si>
  <si>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</si>
  <si>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</si>
  <si>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</si>
  <si>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</si>
  <si>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</si>
  <si>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</si>
  <si>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</si>
  <si>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</si>
  <si>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</si>
  <si>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</si>
  <si>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</si>
  <si>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</si>
  <si>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</si>
  <si>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</si>
  <si>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</si>
  <si>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 декабря 2023 года № 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2024 год 
и плановый период 2025 и 2026 годов» </t>
  </si>
  <si>
    <t>Свод доходов муниципального бюджета на 2024 год и плановый период 2025 и 2026 годов</t>
  </si>
  <si>
    <t xml:space="preserve">000 2 19 27576 05 0000 150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</si>
  <si>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муниципальных районов</t>
  </si>
  <si>
    <t>000 1 14 01050 05 0000 410</t>
  </si>
  <si>
    <t>Доходы от продажи квартир, находящихся в собственности муниципальных районов</t>
  </si>
  <si>
    <t>на 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</si>
</sst>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9"/>
  <sheetViews>
    <sheetView tabSelected="1" view="pageBreakPreview" zoomScaleNormal="115" zoomScaleSheetLayoutView="100" workbookViewId="0" topLeftCell="A2">
      <selection activeCell="T11" sqref="T11"/>
    </sheetView>
  </sheetViews>
  <sheetFormatPr defaultColWidth="8.875" defaultRowHeight="12.75" outlineLevelRow="2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100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2" t="s">
        <v>275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15" customFormat="1" ht="33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15" customFormat="1" ht="51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6" t="s">
        <v>276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3" t="s">
        <v>179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3" t="s">
        <v>17</v>
      </c>
      <c r="R9" s="93" t="s">
        <v>114</v>
      </c>
      <c r="S9" s="90" t="s">
        <v>20</v>
      </c>
      <c r="T9" s="91"/>
      <c r="U9" s="92"/>
    </row>
    <row r="10" spans="1:21" ht="18" customHeight="1" hidden="1">
      <c r="A10" s="8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4"/>
      <c r="R10" s="94"/>
      <c r="S10" s="31"/>
      <c r="T10" s="32"/>
      <c r="U10" s="32"/>
    </row>
    <row r="11" spans="1:21" ht="24" customHeight="1">
      <c r="A11" s="8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5"/>
      <c r="R11" s="95"/>
      <c r="S11" s="33" t="s">
        <v>215</v>
      </c>
      <c r="T11" s="34" t="s">
        <v>248</v>
      </c>
      <c r="U11" s="34" t="s">
        <v>281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122</v>
      </c>
      <c r="S13" s="40">
        <f>SUM(S14,S18,S22,S24,S29,S31,S35,S42,S16)</f>
        <v>327600</v>
      </c>
      <c r="T13" s="41">
        <f>SUM(T14+T16+T18+T22+T24+T29+T31+T35+T42)</f>
        <v>366479</v>
      </c>
      <c r="U13" s="41">
        <f>SUM(U14+U17+U18+U22+U24+U29+U31+U35+U42)</f>
        <v>411228.00000000006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265780</v>
      </c>
      <c r="T14" s="45">
        <f>SUM(T15)</f>
        <v>299827</v>
      </c>
      <c r="U14" s="45">
        <f>SUM(U15)</f>
        <v>338433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116</v>
      </c>
      <c r="R15" s="43" t="s">
        <v>72</v>
      </c>
      <c r="S15" s="44">
        <v>265780</v>
      </c>
      <c r="T15" s="45">
        <v>299827</v>
      </c>
      <c r="U15" s="45">
        <v>338433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150</v>
      </c>
      <c r="R16" s="43" t="s">
        <v>138</v>
      </c>
      <c r="S16" s="44">
        <f>SUM(S17)</f>
        <v>4800</v>
      </c>
      <c r="T16" s="45">
        <f>SUM(T17)</f>
        <v>4992</v>
      </c>
      <c r="U16" s="45">
        <f>SUM(U17)</f>
        <v>5292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137</v>
      </c>
      <c r="R17" s="43" t="s">
        <v>139</v>
      </c>
      <c r="S17" s="44">
        <v>4800</v>
      </c>
      <c r="T17" s="45">
        <v>4992</v>
      </c>
      <c r="U17" s="45">
        <v>5292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117</v>
      </c>
      <c r="R18" s="43" t="s">
        <v>9</v>
      </c>
      <c r="S18" s="44">
        <f>SUM(S19:S21)</f>
        <v>26690</v>
      </c>
      <c r="T18" s="45">
        <f>SUM(T19:T21)</f>
        <v>30238</v>
      </c>
      <c r="U18" s="45">
        <f>SUM(U19:U21)</f>
        <v>35085</v>
      </c>
    </row>
    <row r="19" spans="1:21" ht="24" customHeight="1">
      <c r="A19" s="37" t="s">
        <v>155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151</v>
      </c>
      <c r="R19" s="43" t="s">
        <v>152</v>
      </c>
      <c r="S19" s="44">
        <v>24500</v>
      </c>
      <c r="T19" s="45">
        <v>27829</v>
      </c>
      <c r="U19" s="45">
        <v>32413</v>
      </c>
    </row>
    <row r="20" spans="1:21" ht="12.75">
      <c r="A20" s="37" t="s">
        <v>156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118</v>
      </c>
      <c r="R20" s="43" t="s">
        <v>14</v>
      </c>
      <c r="S20" s="44">
        <v>1190</v>
      </c>
      <c r="T20" s="45">
        <v>1239</v>
      </c>
      <c r="U20" s="45">
        <v>1302</v>
      </c>
    </row>
    <row r="21" spans="1:21" ht="24">
      <c r="A21" s="37" t="s">
        <v>157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200</v>
      </c>
      <c r="R21" s="43" t="s">
        <v>201</v>
      </c>
      <c r="S21" s="44">
        <v>1000</v>
      </c>
      <c r="T21" s="45">
        <v>1170</v>
      </c>
      <c r="U21" s="45">
        <v>1370</v>
      </c>
    </row>
    <row r="22" spans="1:21" ht="12.75">
      <c r="A22" s="37" t="s">
        <v>158</v>
      </c>
      <c r="B22" s="37" t="s">
        <v>55</v>
      </c>
      <c r="C22" s="37" t="s">
        <v>56</v>
      </c>
      <c r="D22" s="37" t="s">
        <v>77</v>
      </c>
      <c r="E22" s="37" t="s">
        <v>101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101</v>
      </c>
      <c r="S22" s="44">
        <f>SUM(S23:S23)</f>
        <v>1150</v>
      </c>
      <c r="T22" s="45">
        <f>SUM(T23)</f>
        <v>1196</v>
      </c>
      <c r="U22" s="45">
        <f>SUM(U23)</f>
        <v>1245</v>
      </c>
    </row>
    <row r="23" spans="1:21" ht="36" customHeight="1">
      <c r="A23" s="37" t="s">
        <v>159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119</v>
      </c>
      <c r="R23" s="43" t="s">
        <v>134</v>
      </c>
      <c r="S23" s="44">
        <v>1150</v>
      </c>
      <c r="T23" s="45">
        <v>1196</v>
      </c>
      <c r="U23" s="45">
        <v>1245</v>
      </c>
    </row>
    <row r="24" spans="1:21" ht="24">
      <c r="A24" s="37" t="s">
        <v>160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SUM(S25:S28)</f>
        <v>3535.7</v>
      </c>
      <c r="T24" s="45">
        <f>SUM(T25:T28)</f>
        <v>3664.8</v>
      </c>
      <c r="U24" s="45">
        <f>SUM(U25:U28)</f>
        <v>3788.7</v>
      </c>
    </row>
    <row r="25" spans="1:21" ht="58.5" customHeight="1">
      <c r="A25" s="37" t="s">
        <v>161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177</v>
      </c>
      <c r="R25" s="43" t="s">
        <v>180</v>
      </c>
      <c r="S25" s="44">
        <v>2200</v>
      </c>
      <c r="T25" s="45">
        <v>2300</v>
      </c>
      <c r="U25" s="45">
        <v>2400</v>
      </c>
    </row>
    <row r="26" spans="1:21" ht="47.25" customHeight="1">
      <c r="A26" s="37" t="s">
        <v>162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123</v>
      </c>
      <c r="R26" s="43" t="s">
        <v>125</v>
      </c>
      <c r="S26" s="44">
        <v>60</v>
      </c>
      <c r="T26" s="45">
        <v>62</v>
      </c>
      <c r="U26" s="45">
        <v>62</v>
      </c>
    </row>
    <row r="27" spans="1:21" ht="24.75" customHeight="1">
      <c r="A27" s="37" t="s">
        <v>163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153</v>
      </c>
      <c r="R27" s="43" t="s">
        <v>145</v>
      </c>
      <c r="S27" s="44">
        <v>1240.7</v>
      </c>
      <c r="T27" s="45">
        <v>1266.4</v>
      </c>
      <c r="U27" s="45">
        <v>1288.7</v>
      </c>
    </row>
    <row r="28" spans="1:21" ht="35.25" customHeight="1">
      <c r="A28" s="37" t="s">
        <v>164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140</v>
      </c>
      <c r="R28" s="43" t="s">
        <v>141</v>
      </c>
      <c r="S28" s="44">
        <v>35</v>
      </c>
      <c r="T28" s="45">
        <v>36.4</v>
      </c>
      <c r="U28" s="45">
        <v>38</v>
      </c>
    </row>
    <row r="29" spans="1:21" ht="12.75">
      <c r="A29" s="37" t="s">
        <v>165</v>
      </c>
      <c r="B29" s="37" t="s">
        <v>55</v>
      </c>
      <c r="C29" s="37" t="s">
        <v>56</v>
      </c>
      <c r="D29" s="37" t="s">
        <v>90</v>
      </c>
      <c r="E29" s="37" t="s">
        <v>91</v>
      </c>
      <c r="F29" s="42"/>
      <c r="G29" s="37" t="s">
        <v>59</v>
      </c>
      <c r="H29" s="37" t="s">
        <v>60</v>
      </c>
      <c r="I29" s="37" t="s">
        <v>61</v>
      </c>
      <c r="J29" s="37" t="s">
        <v>0</v>
      </c>
      <c r="K29" s="37" t="s">
        <v>55</v>
      </c>
      <c r="L29" s="37" t="s">
        <v>62</v>
      </c>
      <c r="M29" s="37" t="s">
        <v>59</v>
      </c>
      <c r="N29" s="37" t="s">
        <v>1</v>
      </c>
      <c r="O29" s="42"/>
      <c r="P29" s="42"/>
      <c r="Q29" s="37" t="s">
        <v>92</v>
      </c>
      <c r="R29" s="43" t="s">
        <v>91</v>
      </c>
      <c r="S29" s="44">
        <f>SUM(S30)</f>
        <v>36</v>
      </c>
      <c r="T29" s="45">
        <f>SUM(T30)</f>
        <v>37</v>
      </c>
      <c r="U29" s="45">
        <f>SUM(U30)</f>
        <v>38.5</v>
      </c>
    </row>
    <row r="30" spans="1:21" ht="15.75" customHeight="1">
      <c r="A30" s="37" t="s">
        <v>166</v>
      </c>
      <c r="B30" s="37" t="s">
        <v>96</v>
      </c>
      <c r="C30" s="37" t="s">
        <v>97</v>
      </c>
      <c r="D30" s="37" t="s">
        <v>98</v>
      </c>
      <c r="E30" s="37" t="s">
        <v>99</v>
      </c>
      <c r="F30" s="42"/>
      <c r="G30" s="37" t="s">
        <v>73</v>
      </c>
      <c r="H30" s="37" t="s">
        <v>74</v>
      </c>
      <c r="I30" s="37" t="s">
        <v>61</v>
      </c>
      <c r="J30" s="37" t="s">
        <v>0</v>
      </c>
      <c r="K30" s="37" t="s">
        <v>85</v>
      </c>
      <c r="L30" s="37" t="s">
        <v>86</v>
      </c>
      <c r="M30" s="37" t="s">
        <v>59</v>
      </c>
      <c r="N30" s="37" t="s">
        <v>1</v>
      </c>
      <c r="O30" s="42"/>
      <c r="P30" s="42"/>
      <c r="Q30" s="37" t="s">
        <v>120</v>
      </c>
      <c r="R30" s="43" t="s">
        <v>99</v>
      </c>
      <c r="S30" s="44">
        <v>36</v>
      </c>
      <c r="T30" s="45">
        <v>37</v>
      </c>
      <c r="U30" s="45">
        <v>38.5</v>
      </c>
    </row>
    <row r="31" spans="1:21" ht="24">
      <c r="A31" s="37" t="s">
        <v>167</v>
      </c>
      <c r="B31" s="37" t="s">
        <v>55</v>
      </c>
      <c r="C31" s="37" t="s">
        <v>56</v>
      </c>
      <c r="D31" s="37" t="s">
        <v>15</v>
      </c>
      <c r="E31" s="37" t="s">
        <v>16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 t="s">
        <v>18</v>
      </c>
      <c r="P31" s="42"/>
      <c r="Q31" s="37" t="s">
        <v>19</v>
      </c>
      <c r="R31" s="43" t="s">
        <v>154</v>
      </c>
      <c r="S31" s="44">
        <f>SUM(S32:S34)</f>
        <v>24063.800000000003</v>
      </c>
      <c r="T31" s="45">
        <f>SUM(T32:T34)</f>
        <v>24928.5</v>
      </c>
      <c r="U31" s="45">
        <f>SUM(U32:U34)</f>
        <v>25719.4</v>
      </c>
    </row>
    <row r="32" spans="1:21" ht="25.5" customHeight="1">
      <c r="A32" s="37" t="s">
        <v>168</v>
      </c>
      <c r="B32" s="37"/>
      <c r="C32" s="37"/>
      <c r="D32" s="37"/>
      <c r="E32" s="37"/>
      <c r="F32" s="42"/>
      <c r="G32" s="37"/>
      <c r="H32" s="37"/>
      <c r="I32" s="37"/>
      <c r="J32" s="37"/>
      <c r="K32" s="37"/>
      <c r="L32" s="37"/>
      <c r="M32" s="37"/>
      <c r="N32" s="37"/>
      <c r="O32" s="42"/>
      <c r="P32" s="42"/>
      <c r="Q32" s="37" t="s">
        <v>130</v>
      </c>
      <c r="R32" s="43" t="s">
        <v>131</v>
      </c>
      <c r="S32" s="44">
        <v>22947.2</v>
      </c>
      <c r="T32" s="45">
        <v>23866</v>
      </c>
      <c r="U32" s="45">
        <v>24822.5</v>
      </c>
    </row>
    <row r="33" spans="1:21" ht="24">
      <c r="A33" s="37" t="s">
        <v>169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132</v>
      </c>
      <c r="R33" s="43" t="s">
        <v>133</v>
      </c>
      <c r="S33" s="44">
        <v>769.7</v>
      </c>
      <c r="T33" s="45">
        <v>800.5</v>
      </c>
      <c r="U33" s="45">
        <v>624.5</v>
      </c>
    </row>
    <row r="34" spans="1:21" ht="15.75" customHeight="1">
      <c r="A34" s="37" t="s">
        <v>170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216</v>
      </c>
      <c r="R34" s="70" t="s">
        <v>217</v>
      </c>
      <c r="S34" s="44">
        <v>346.9</v>
      </c>
      <c r="T34" s="45">
        <v>262</v>
      </c>
      <c r="U34" s="45">
        <v>272.4</v>
      </c>
    </row>
    <row r="35" spans="1:21" ht="14.25" customHeight="1">
      <c r="A35" s="37" t="s">
        <v>171</v>
      </c>
      <c r="B35" s="37" t="s">
        <v>55</v>
      </c>
      <c r="C35" s="37" t="s">
        <v>56</v>
      </c>
      <c r="D35" s="37" t="s">
        <v>104</v>
      </c>
      <c r="E35" s="37" t="s">
        <v>105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106</v>
      </c>
      <c r="R35" s="43" t="s">
        <v>105</v>
      </c>
      <c r="S35" s="44">
        <f>SUM(S36:S41)</f>
        <v>277</v>
      </c>
      <c r="T35" s="45">
        <f>SUM(T36:T41)</f>
        <v>304</v>
      </c>
      <c r="U35" s="45">
        <f>SUM(U36:U41)</f>
        <v>326</v>
      </c>
    </row>
    <row r="36" spans="1:21" ht="61.5" customHeight="1" hidden="1" outlineLevel="1">
      <c r="A36" s="37" t="s">
        <v>172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183</v>
      </c>
      <c r="R36" s="43" t="s">
        <v>182</v>
      </c>
      <c r="S36" s="44">
        <v>0</v>
      </c>
      <c r="T36" s="45">
        <v>0</v>
      </c>
      <c r="U36" s="45">
        <v>0</v>
      </c>
    </row>
    <row r="37" spans="1:21" ht="61.5" customHeight="1" hidden="1" outlineLevel="1">
      <c r="A37" s="37"/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/>
      <c r="R37" s="43"/>
      <c r="S37" s="44"/>
      <c r="T37" s="45"/>
      <c r="U37" s="45"/>
    </row>
    <row r="38" spans="1:21" ht="61.5" customHeight="1" hidden="1" outlineLevel="2">
      <c r="A38" s="37" t="s">
        <v>172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218</v>
      </c>
      <c r="R38" s="43" t="s">
        <v>219</v>
      </c>
      <c r="S38" s="44">
        <v>0</v>
      </c>
      <c r="T38" s="45">
        <v>0</v>
      </c>
      <c r="U38" s="45">
        <v>0</v>
      </c>
    </row>
    <row r="39" spans="1:21" ht="25.5" customHeight="1" outlineLevel="2">
      <c r="A39" s="37" t="s">
        <v>172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279</v>
      </c>
      <c r="R39" s="43" t="s">
        <v>280</v>
      </c>
      <c r="S39" s="44">
        <v>15</v>
      </c>
      <c r="T39" s="45">
        <v>0</v>
      </c>
      <c r="U39" s="45">
        <v>0</v>
      </c>
    </row>
    <row r="40" spans="1:21" ht="34.5" customHeight="1">
      <c r="A40" s="37" t="s">
        <v>173</v>
      </c>
      <c r="B40" s="37" t="s">
        <v>55</v>
      </c>
      <c r="C40" s="37" t="s">
        <v>56</v>
      </c>
      <c r="D40" s="37" t="s">
        <v>102</v>
      </c>
      <c r="E40" s="37" t="s">
        <v>89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178</v>
      </c>
      <c r="R40" s="46" t="s">
        <v>181</v>
      </c>
      <c r="S40" s="44">
        <v>260</v>
      </c>
      <c r="T40" s="45">
        <v>300</v>
      </c>
      <c r="U40" s="45">
        <v>320</v>
      </c>
    </row>
    <row r="41" spans="1:21" ht="34.5" customHeight="1">
      <c r="A41" s="37" t="s">
        <v>208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126</v>
      </c>
      <c r="R41" s="46" t="s">
        <v>199</v>
      </c>
      <c r="S41" s="44">
        <v>2</v>
      </c>
      <c r="T41" s="45">
        <v>4</v>
      </c>
      <c r="U41" s="45">
        <v>6</v>
      </c>
    </row>
    <row r="42" spans="1:21" ht="12.75">
      <c r="A42" s="37" t="s">
        <v>209</v>
      </c>
      <c r="B42" s="37" t="s">
        <v>55</v>
      </c>
      <c r="C42" s="37" t="s">
        <v>56</v>
      </c>
      <c r="D42" s="37" t="s">
        <v>93</v>
      </c>
      <c r="E42" s="37" t="s">
        <v>94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95</v>
      </c>
      <c r="R42" s="43" t="s">
        <v>94</v>
      </c>
      <c r="S42" s="44">
        <f>SUM(S43:S48)</f>
        <v>1267.5</v>
      </c>
      <c r="T42" s="45">
        <f>SUM(T43:T48)</f>
        <v>1291.6999999999998</v>
      </c>
      <c r="U42" s="45">
        <f>SUM(U43:U48)</f>
        <v>1300.3999999999999</v>
      </c>
    </row>
    <row r="43" spans="1:21" ht="26.25" customHeight="1">
      <c r="A43" s="37" t="s">
        <v>210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71" t="s">
        <v>220</v>
      </c>
      <c r="R43" s="72" t="s">
        <v>221</v>
      </c>
      <c r="S43" s="44">
        <v>139.1</v>
      </c>
      <c r="T43" s="45">
        <v>140.6</v>
      </c>
      <c r="U43" s="45">
        <v>141.6</v>
      </c>
    </row>
    <row r="44" spans="1:21" ht="36.75" customHeight="1">
      <c r="A44" s="37" t="s">
        <v>211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197</v>
      </c>
      <c r="R44" s="43" t="s">
        <v>196</v>
      </c>
      <c r="S44" s="44">
        <v>3</v>
      </c>
      <c r="T44" s="45">
        <v>3.1</v>
      </c>
      <c r="U44" s="45">
        <v>3.2</v>
      </c>
    </row>
    <row r="45" spans="1:21" ht="36.75" customHeight="1">
      <c r="A45" s="37" t="s">
        <v>212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273</v>
      </c>
      <c r="R45" s="72" t="s">
        <v>224</v>
      </c>
      <c r="S45" s="44">
        <v>104</v>
      </c>
      <c r="T45" s="45">
        <v>108.2</v>
      </c>
      <c r="U45" s="45">
        <v>112.6</v>
      </c>
    </row>
    <row r="46" spans="1:21" ht="48.75" customHeight="1">
      <c r="A46" s="37" t="s">
        <v>213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274</v>
      </c>
      <c r="R46" s="72" t="s">
        <v>249</v>
      </c>
      <c r="S46" s="44">
        <v>36</v>
      </c>
      <c r="T46" s="45">
        <v>37</v>
      </c>
      <c r="U46" s="45">
        <v>39</v>
      </c>
    </row>
    <row r="47" spans="1:21" ht="51" customHeight="1">
      <c r="A47" s="37" t="s">
        <v>214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206</v>
      </c>
      <c r="R47" s="43" t="s">
        <v>205</v>
      </c>
      <c r="S47" s="44">
        <v>30</v>
      </c>
      <c r="T47" s="45">
        <v>31</v>
      </c>
      <c r="U47" s="45">
        <v>32.2</v>
      </c>
    </row>
    <row r="48" spans="1:21" ht="15" customHeight="1">
      <c r="A48" s="37" t="s">
        <v>251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222</v>
      </c>
      <c r="R48" s="72" t="s">
        <v>223</v>
      </c>
      <c r="S48" s="44">
        <v>955.4</v>
      </c>
      <c r="T48" s="45">
        <v>971.8</v>
      </c>
      <c r="U48" s="45">
        <v>971.8</v>
      </c>
    </row>
    <row r="49" spans="1:21" ht="15.75" customHeight="1">
      <c r="A49" s="35" t="s">
        <v>252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5" t="s">
        <v>109</v>
      </c>
      <c r="R49" s="39" t="s">
        <v>142</v>
      </c>
      <c r="S49" s="40">
        <f>SUM(S50+S65)</f>
        <v>1122602.4000000001</v>
      </c>
      <c r="T49" s="41">
        <f>SUM(T50,T65)</f>
        <v>1051206.2</v>
      </c>
      <c r="U49" s="41">
        <f>SUM(U50,U65)</f>
        <v>1036635.6</v>
      </c>
    </row>
    <row r="50" spans="1:21" ht="24">
      <c r="A50" s="35" t="s">
        <v>253</v>
      </c>
      <c r="B50" s="47" t="s">
        <v>55</v>
      </c>
      <c r="C50" s="47" t="s">
        <v>56</v>
      </c>
      <c r="D50" s="47" t="s">
        <v>107</v>
      </c>
      <c r="E50" s="47" t="s">
        <v>108</v>
      </c>
      <c r="F50" s="48"/>
      <c r="G50" s="47" t="s">
        <v>59</v>
      </c>
      <c r="H50" s="47" t="s">
        <v>60</v>
      </c>
      <c r="I50" s="47" t="s">
        <v>61</v>
      </c>
      <c r="J50" s="47" t="s">
        <v>0</v>
      </c>
      <c r="K50" s="47" t="s">
        <v>55</v>
      </c>
      <c r="L50" s="47" t="s">
        <v>62</v>
      </c>
      <c r="M50" s="47" t="s">
        <v>59</v>
      </c>
      <c r="N50" s="47" t="s">
        <v>1</v>
      </c>
      <c r="O50" s="48"/>
      <c r="P50" s="48"/>
      <c r="Q50" s="35" t="s">
        <v>143</v>
      </c>
      <c r="R50" s="39" t="s">
        <v>127</v>
      </c>
      <c r="S50" s="40">
        <f>SUM(S51,S57,S63,S54)</f>
        <v>1123703.4000000001</v>
      </c>
      <c r="T50" s="41">
        <f>SUM(T51+T57+T63+T54)</f>
        <v>1052307.2</v>
      </c>
      <c r="U50" s="41">
        <f>SUM(U51,U57,U63,U54)</f>
        <v>1037736.6</v>
      </c>
    </row>
    <row r="51" spans="1:21" ht="11.25" customHeight="1">
      <c r="A51" s="37" t="s">
        <v>254</v>
      </c>
      <c r="B51" s="29" t="s">
        <v>55</v>
      </c>
      <c r="C51" s="29" t="s">
        <v>56</v>
      </c>
      <c r="D51" s="29" t="s">
        <v>112</v>
      </c>
      <c r="E51" s="29" t="s">
        <v>113</v>
      </c>
      <c r="F51" s="30"/>
      <c r="G51" s="29" t="s">
        <v>11</v>
      </c>
      <c r="H51" s="29" t="s">
        <v>12</v>
      </c>
      <c r="I51" s="29" t="s">
        <v>61</v>
      </c>
      <c r="J51" s="29" t="s">
        <v>0</v>
      </c>
      <c r="K51" s="29" t="s">
        <v>110</v>
      </c>
      <c r="L51" s="29" t="s">
        <v>111</v>
      </c>
      <c r="M51" s="29" t="s">
        <v>59</v>
      </c>
      <c r="N51" s="29" t="s">
        <v>1</v>
      </c>
      <c r="O51" s="30"/>
      <c r="P51" s="30"/>
      <c r="Q51" s="37" t="s">
        <v>186</v>
      </c>
      <c r="R51" s="43" t="s">
        <v>174</v>
      </c>
      <c r="S51" s="44">
        <f>SUM(S52:S53)</f>
        <v>635046</v>
      </c>
      <c r="T51" s="45">
        <f>SUM(T52:T53)</f>
        <v>593603</v>
      </c>
      <c r="U51" s="45">
        <f>SUM(U52:U53)</f>
        <v>544850</v>
      </c>
    </row>
    <row r="52" spans="1:21" ht="24" customHeight="1">
      <c r="A52" s="37" t="s">
        <v>255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187</v>
      </c>
      <c r="R52" s="43" t="s">
        <v>204</v>
      </c>
      <c r="S52" s="44">
        <v>358219</v>
      </c>
      <c r="T52" s="45">
        <v>139156</v>
      </c>
      <c r="U52" s="45">
        <v>153115</v>
      </c>
    </row>
    <row r="53" spans="1:21" ht="24" customHeight="1">
      <c r="A53" s="37" t="s">
        <v>256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195</v>
      </c>
      <c r="R53" s="43" t="s">
        <v>198</v>
      </c>
      <c r="S53" s="44">
        <v>276827</v>
      </c>
      <c r="T53" s="45">
        <v>454447</v>
      </c>
      <c r="U53" s="45">
        <v>391735</v>
      </c>
    </row>
    <row r="54" spans="1:21" ht="24" customHeight="1">
      <c r="A54" s="37" t="s">
        <v>257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225</v>
      </c>
      <c r="R54" s="72" t="s">
        <v>226</v>
      </c>
      <c r="S54" s="44">
        <f>SUM(S55:S56)</f>
        <v>77669.2</v>
      </c>
      <c r="T54" s="45">
        <f>SUM(T55:T56)</f>
        <v>24627.4</v>
      </c>
      <c r="U54" s="45">
        <f>SUM(U55:U56)</f>
        <v>35612.2</v>
      </c>
    </row>
    <row r="55" spans="1:21" ht="24" customHeight="1">
      <c r="A55" s="37" t="s">
        <v>258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238</v>
      </c>
      <c r="R55" s="72" t="s">
        <v>240</v>
      </c>
      <c r="S55" s="44">
        <f>SUM(S71:S72)</f>
        <v>52925.1</v>
      </c>
      <c r="T55" s="45">
        <f>SUM(T71:T72)</f>
        <v>0</v>
      </c>
      <c r="U55" s="45">
        <f>SUM(U71:U72)</f>
        <v>10000</v>
      </c>
    </row>
    <row r="56" spans="1:21" ht="12.75" customHeight="1">
      <c r="A56" s="37" t="s">
        <v>259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227</v>
      </c>
      <c r="R56" s="72" t="s">
        <v>241</v>
      </c>
      <c r="S56" s="44">
        <f>SUM(S75:S80)</f>
        <v>24744.100000000002</v>
      </c>
      <c r="T56" s="45">
        <f>SUM(T75:T80)</f>
        <v>24627.4</v>
      </c>
      <c r="U56" s="45">
        <f>SUM(U75:U80)</f>
        <v>25612.2</v>
      </c>
    </row>
    <row r="57" spans="1:21" ht="21.75" customHeight="1">
      <c r="A57" s="37" t="s">
        <v>260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188</v>
      </c>
      <c r="R57" s="43" t="s">
        <v>175</v>
      </c>
      <c r="S57" s="44">
        <f>SUM(S58:S62)</f>
        <v>404782.4</v>
      </c>
      <c r="T57" s="45">
        <f>SUM(T58:T62)</f>
        <v>427599</v>
      </c>
      <c r="U57" s="45">
        <f>SUM(U58:U62)</f>
        <v>450537</v>
      </c>
    </row>
    <row r="58" spans="1:21" ht="25.5" customHeight="1">
      <c r="A58" s="37" t="s">
        <v>261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189</v>
      </c>
      <c r="R58" s="43" t="s">
        <v>176</v>
      </c>
      <c r="S58" s="44">
        <v>2544.1</v>
      </c>
      <c r="T58" s="45">
        <v>2645.9</v>
      </c>
      <c r="U58" s="45">
        <v>2751.7</v>
      </c>
    </row>
    <row r="59" spans="1:21" ht="24">
      <c r="A59" s="37" t="s">
        <v>262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190</v>
      </c>
      <c r="R59" s="43" t="s">
        <v>244</v>
      </c>
      <c r="S59" s="44">
        <f>SUM(S83:S91)</f>
        <v>89297</v>
      </c>
      <c r="T59" s="45">
        <f>SUM(T83:T91)</f>
        <v>92406.1</v>
      </c>
      <c r="U59" s="45">
        <f>SUM(U83:U91)</f>
        <v>95682.9</v>
      </c>
    </row>
    <row r="60" spans="1:21" ht="25.5" customHeight="1">
      <c r="A60" s="37" t="s">
        <v>263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191</v>
      </c>
      <c r="R60" s="43" t="s">
        <v>128</v>
      </c>
      <c r="S60" s="44">
        <v>4730.7</v>
      </c>
      <c r="T60" s="45">
        <v>4787.2</v>
      </c>
      <c r="U60" s="45">
        <v>4771.2</v>
      </c>
    </row>
    <row r="61" spans="1:21" ht="37.5" customHeight="1">
      <c r="A61" s="37" t="s">
        <v>264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232</v>
      </c>
      <c r="R61" s="72" t="s">
        <v>233</v>
      </c>
      <c r="S61" s="44">
        <v>16.6</v>
      </c>
      <c r="T61" s="45">
        <v>17.8</v>
      </c>
      <c r="U61" s="45">
        <v>20.2</v>
      </c>
    </row>
    <row r="62" spans="1:21" ht="14.25" customHeight="1">
      <c r="A62" s="37" t="s">
        <v>265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192</v>
      </c>
      <c r="R62" s="43" t="s">
        <v>245</v>
      </c>
      <c r="S62" s="44">
        <f>SUM(S94:S95)</f>
        <v>308194</v>
      </c>
      <c r="T62" s="45">
        <f>SUM(T94:T95)</f>
        <v>327742</v>
      </c>
      <c r="U62" s="45">
        <f>SUM(U94:U95)</f>
        <v>347311</v>
      </c>
    </row>
    <row r="63" spans="1:21" ht="12.75" customHeight="1">
      <c r="A63" s="37" t="s">
        <v>266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193</v>
      </c>
      <c r="R63" s="43" t="s">
        <v>115</v>
      </c>
      <c r="S63" s="44">
        <f>SUM(S64:S64)</f>
        <v>6205.8</v>
      </c>
      <c r="T63" s="45">
        <f>SUM(T64:T64)</f>
        <v>6477.8</v>
      </c>
      <c r="U63" s="45">
        <f>SUM(U64:U64)</f>
        <v>6737.4</v>
      </c>
    </row>
    <row r="64" spans="1:21" ht="48.75" customHeight="1">
      <c r="A64" s="37" t="s">
        <v>267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194</v>
      </c>
      <c r="R64" s="43" t="s">
        <v>246</v>
      </c>
      <c r="S64" s="44">
        <f>SUM(S98:S99)</f>
        <v>6205.8</v>
      </c>
      <c r="T64" s="45">
        <f>SUM(T98:T99)</f>
        <v>6477.8</v>
      </c>
      <c r="U64" s="45">
        <f>SUM(U98:U99)</f>
        <v>6737.4</v>
      </c>
    </row>
    <row r="65" spans="1:21" ht="39" customHeight="1">
      <c r="A65" s="71" t="s">
        <v>268</v>
      </c>
      <c r="B65" s="73"/>
      <c r="C65" s="73"/>
      <c r="D65" s="73"/>
      <c r="E65" s="73"/>
      <c r="F65" s="74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5" t="s">
        <v>271</v>
      </c>
      <c r="R65" s="76" t="s">
        <v>272</v>
      </c>
      <c r="S65" s="77">
        <f>S66</f>
        <v>-1101</v>
      </c>
      <c r="T65" s="78">
        <f>SUM(T66)</f>
        <v>-1101</v>
      </c>
      <c r="U65" s="78">
        <f>SUM(U66)</f>
        <v>-1101</v>
      </c>
    </row>
    <row r="66" spans="1:21" ht="51" customHeight="1">
      <c r="A66" s="71" t="s">
        <v>269</v>
      </c>
      <c r="B66" s="73"/>
      <c r="C66" s="73"/>
      <c r="D66" s="73"/>
      <c r="E66" s="73"/>
      <c r="F66" s="74"/>
      <c r="G66" s="73"/>
      <c r="H66" s="73"/>
      <c r="I66" s="73"/>
      <c r="J66" s="73"/>
      <c r="K66" s="73"/>
      <c r="L66" s="73"/>
      <c r="M66" s="73"/>
      <c r="N66" s="73"/>
      <c r="O66" s="74"/>
      <c r="P66" s="74"/>
      <c r="Q66" s="71" t="s">
        <v>277</v>
      </c>
      <c r="R66" s="79" t="s">
        <v>278</v>
      </c>
      <c r="S66" s="80">
        <v>-1101</v>
      </c>
      <c r="T66" s="81">
        <v>-1101</v>
      </c>
      <c r="U66" s="81">
        <v>-1101</v>
      </c>
    </row>
    <row r="67" spans="1:21" ht="12.75">
      <c r="A67" s="35" t="s">
        <v>270</v>
      </c>
      <c r="B67" s="47" t="s">
        <v>55</v>
      </c>
      <c r="C67" s="47" t="s">
        <v>56</v>
      </c>
      <c r="D67" s="47" t="s">
        <v>103</v>
      </c>
      <c r="E67" s="47" t="s">
        <v>60</v>
      </c>
      <c r="F67" s="48"/>
      <c r="G67" s="47" t="s">
        <v>59</v>
      </c>
      <c r="H67" s="47" t="s">
        <v>60</v>
      </c>
      <c r="I67" s="47" t="s">
        <v>61</v>
      </c>
      <c r="J67" s="47" t="s">
        <v>0</v>
      </c>
      <c r="K67" s="47" t="s">
        <v>55</v>
      </c>
      <c r="L67" s="47" t="s">
        <v>62</v>
      </c>
      <c r="M67" s="47" t="s">
        <v>59</v>
      </c>
      <c r="N67" s="47" t="s">
        <v>1</v>
      </c>
      <c r="O67" s="48"/>
      <c r="P67" s="48"/>
      <c r="Q67" s="47" t="s">
        <v>23</v>
      </c>
      <c r="R67" s="39" t="s">
        <v>121</v>
      </c>
      <c r="S67" s="40">
        <f>SUM(S49,S13,)</f>
        <v>1450202.4000000001</v>
      </c>
      <c r="T67" s="41">
        <f>SUM(T49,T13)</f>
        <v>1417685.2</v>
      </c>
      <c r="U67" s="41">
        <f>SUM(U13,U49)</f>
        <v>1447863.6</v>
      </c>
    </row>
    <row r="68" spans="1:21" ht="12.75">
      <c r="A68" s="64"/>
      <c r="B68" s="65"/>
      <c r="C68" s="65"/>
      <c r="D68" s="65"/>
      <c r="E68" s="65"/>
      <c r="F68" s="66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7"/>
      <c r="S68" s="68"/>
      <c r="T68" s="69"/>
      <c r="U68" s="69"/>
    </row>
    <row r="69" spans="1:21" ht="12.75">
      <c r="A69" s="64"/>
      <c r="B69" s="65"/>
      <c r="C69" s="65"/>
      <c r="D69" s="65"/>
      <c r="E69" s="65"/>
      <c r="F69" s="66"/>
      <c r="G69" s="65"/>
      <c r="H69" s="65"/>
      <c r="I69" s="65"/>
      <c r="J69" s="65"/>
      <c r="K69" s="65"/>
      <c r="L69" s="65"/>
      <c r="M69" s="65"/>
      <c r="N69" s="65"/>
      <c r="O69" s="66"/>
      <c r="P69" s="66"/>
      <c r="Q69" s="65"/>
      <c r="R69" s="67"/>
      <c r="S69" s="68"/>
      <c r="T69" s="69"/>
      <c r="U69" s="69"/>
    </row>
    <row r="70" spans="1:21" ht="12.75">
      <c r="A70" s="49" t="s">
        <v>207</v>
      </c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53" t="s">
        <v>124</v>
      </c>
      <c r="R70" s="60"/>
      <c r="S70" s="52"/>
      <c r="T70" s="59"/>
      <c r="U70" s="59"/>
    </row>
    <row r="71" spans="1:21" ht="12.75">
      <c r="A71" s="49"/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96" t="s">
        <v>239</v>
      </c>
      <c r="R71" s="96"/>
      <c r="S71" s="56">
        <v>52925.1</v>
      </c>
      <c r="T71" s="56">
        <v>0</v>
      </c>
      <c r="U71" s="56">
        <v>0</v>
      </c>
    </row>
    <row r="72" spans="1:21" ht="24" customHeight="1">
      <c r="A72" s="49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96" t="s">
        <v>250</v>
      </c>
      <c r="R72" s="96"/>
      <c r="S72" s="56">
        <v>0</v>
      </c>
      <c r="T72" s="56">
        <v>0</v>
      </c>
      <c r="U72" s="56">
        <v>10000</v>
      </c>
    </row>
    <row r="73" spans="1:21" ht="12.75">
      <c r="A73" s="49"/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1"/>
      <c r="P73" s="51"/>
      <c r="Q73" s="53"/>
      <c r="R73" s="60"/>
      <c r="S73" s="52"/>
      <c r="T73" s="59"/>
      <c r="U73" s="59"/>
    </row>
    <row r="74" spans="1:21" ht="12.75">
      <c r="A74" s="49" t="s">
        <v>228</v>
      </c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1"/>
      <c r="P74" s="51"/>
      <c r="Q74" s="53" t="s">
        <v>124</v>
      </c>
      <c r="R74" s="60"/>
      <c r="S74" s="52"/>
      <c r="T74" s="59"/>
      <c r="U74" s="59"/>
    </row>
    <row r="75" spans="1:21" ht="26.25" customHeight="1">
      <c r="A75" s="61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88" t="s">
        <v>230</v>
      </c>
      <c r="R75" s="88"/>
      <c r="S75" s="55">
        <v>18011</v>
      </c>
      <c r="T75" s="56">
        <v>18731</v>
      </c>
      <c r="U75" s="56">
        <v>19480</v>
      </c>
    </row>
    <row r="76" spans="1:21" ht="27" customHeight="1">
      <c r="A76" s="49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1"/>
      <c r="P76" s="51"/>
      <c r="Q76" s="88" t="s">
        <v>231</v>
      </c>
      <c r="R76" s="88"/>
      <c r="S76" s="55">
        <v>5669.7</v>
      </c>
      <c r="T76" s="56">
        <v>5896.4</v>
      </c>
      <c r="U76" s="56">
        <v>6132.2</v>
      </c>
    </row>
    <row r="77" spans="1:21" ht="27" customHeight="1">
      <c r="A77" s="49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1"/>
      <c r="P77" s="51"/>
      <c r="Q77" s="88" t="s">
        <v>234</v>
      </c>
      <c r="R77" s="88"/>
      <c r="S77" s="55">
        <v>734</v>
      </c>
      <c r="T77" s="56">
        <v>0</v>
      </c>
      <c r="U77" s="56">
        <v>0</v>
      </c>
    </row>
    <row r="78" spans="1:21" ht="14.25" customHeight="1">
      <c r="A78" s="49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88" t="s">
        <v>235</v>
      </c>
      <c r="R78" s="88"/>
      <c r="S78" s="55">
        <v>47.3</v>
      </c>
      <c r="T78" s="56">
        <v>0</v>
      </c>
      <c r="U78" s="56">
        <v>0</v>
      </c>
    </row>
    <row r="79" spans="1:21" ht="14.25" customHeight="1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88" t="s">
        <v>236</v>
      </c>
      <c r="R79" s="88"/>
      <c r="S79" s="55">
        <v>159.7</v>
      </c>
      <c r="T79" s="56">
        <v>0</v>
      </c>
      <c r="U79" s="56">
        <v>0</v>
      </c>
    </row>
    <row r="80" spans="1:21" ht="27" customHeight="1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88" t="s">
        <v>237</v>
      </c>
      <c r="R80" s="88"/>
      <c r="S80" s="55">
        <v>122.4</v>
      </c>
      <c r="T80" s="56">
        <v>0</v>
      </c>
      <c r="U80" s="56">
        <v>0</v>
      </c>
    </row>
    <row r="81" spans="1:21" ht="12.75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4"/>
      <c r="R81" s="58"/>
      <c r="S81" s="52"/>
      <c r="T81" s="59"/>
      <c r="U81" s="59"/>
    </row>
    <row r="82" spans="1:21" ht="12.75">
      <c r="A82" s="49" t="s">
        <v>243</v>
      </c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53" t="s">
        <v>124</v>
      </c>
      <c r="R82" s="60"/>
      <c r="S82" s="52"/>
      <c r="T82" s="59"/>
      <c r="U82" s="59"/>
    </row>
    <row r="83" spans="1:21" ht="24.75" customHeight="1">
      <c r="A83" s="61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8" t="s">
        <v>146</v>
      </c>
      <c r="R83" s="88"/>
      <c r="S83" s="55">
        <v>120.9</v>
      </c>
      <c r="T83" s="56">
        <v>119.7</v>
      </c>
      <c r="U83" s="56">
        <v>119.7</v>
      </c>
    </row>
    <row r="84" spans="1:21" ht="35.25" customHeight="1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8" t="s">
        <v>129</v>
      </c>
      <c r="R84" s="88"/>
      <c r="S84" s="55">
        <v>260</v>
      </c>
      <c r="T84" s="57">
        <v>270</v>
      </c>
      <c r="U84" s="57">
        <v>281</v>
      </c>
    </row>
    <row r="85" spans="1:21" ht="24" customHeight="1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87" t="s">
        <v>147</v>
      </c>
      <c r="R85" s="88"/>
      <c r="S85" s="55">
        <v>77842.1</v>
      </c>
      <c r="T85" s="57">
        <v>80955.8</v>
      </c>
      <c r="U85" s="57">
        <v>84194</v>
      </c>
    </row>
    <row r="86" spans="1:21" ht="34.5" customHeight="1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7" t="s">
        <v>148</v>
      </c>
      <c r="R86" s="88"/>
      <c r="S86" s="55">
        <v>0.2</v>
      </c>
      <c r="T86" s="57">
        <v>0.2</v>
      </c>
      <c r="U86" s="57">
        <v>0.2</v>
      </c>
    </row>
    <row r="87" spans="1:21" ht="24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7" t="s">
        <v>202</v>
      </c>
      <c r="R87" s="88"/>
      <c r="S87" s="55">
        <v>9099</v>
      </c>
      <c r="T87" s="57">
        <v>9099</v>
      </c>
      <c r="U87" s="57">
        <v>9099</v>
      </c>
    </row>
    <row r="88" spans="1:21" ht="33.7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7" t="s">
        <v>149</v>
      </c>
      <c r="R88" s="87"/>
      <c r="S88" s="55">
        <v>728</v>
      </c>
      <c r="T88" s="57">
        <v>688</v>
      </c>
      <c r="U88" s="57">
        <v>688</v>
      </c>
    </row>
    <row r="89" spans="1:21" ht="24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7" t="s">
        <v>203</v>
      </c>
      <c r="R89" s="88"/>
      <c r="S89" s="55">
        <v>376.5</v>
      </c>
      <c r="T89" s="57">
        <v>376.5</v>
      </c>
      <c r="U89" s="57">
        <v>376.5</v>
      </c>
    </row>
    <row r="90" spans="1:21" ht="47.25" customHeight="1">
      <c r="A90" s="61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7" t="s">
        <v>184</v>
      </c>
      <c r="R90" s="98"/>
      <c r="S90" s="55">
        <v>662.7</v>
      </c>
      <c r="T90" s="57">
        <v>689.3</v>
      </c>
      <c r="U90" s="57">
        <v>716.9</v>
      </c>
    </row>
    <row r="91" spans="1:21" ht="28.5" customHeight="1">
      <c r="A91" s="61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7" t="s">
        <v>242</v>
      </c>
      <c r="R91" s="98"/>
      <c r="S91" s="55">
        <v>207.6</v>
      </c>
      <c r="T91" s="57">
        <v>207.6</v>
      </c>
      <c r="U91" s="57">
        <v>207.6</v>
      </c>
    </row>
    <row r="92" spans="1:21" ht="12.75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4"/>
      <c r="R92" s="58"/>
      <c r="S92" s="52"/>
      <c r="T92" s="59"/>
      <c r="U92" s="59"/>
    </row>
    <row r="93" spans="1:21" ht="12.75">
      <c r="A93" s="49" t="s">
        <v>229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124</v>
      </c>
      <c r="R93" s="58"/>
      <c r="S93" s="52"/>
      <c r="T93" s="59"/>
      <c r="U93" s="59"/>
    </row>
    <row r="94" spans="1:21" ht="48.75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89" t="s">
        <v>144</v>
      </c>
      <c r="R94" s="89"/>
      <c r="S94" s="55">
        <v>212061</v>
      </c>
      <c r="T94" s="56">
        <v>225815</v>
      </c>
      <c r="U94" s="56">
        <v>239620</v>
      </c>
    </row>
    <row r="95" spans="1:21" ht="27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9" t="s">
        <v>185</v>
      </c>
      <c r="R95" s="89"/>
      <c r="S95" s="55">
        <v>96133</v>
      </c>
      <c r="T95" s="57">
        <v>101927</v>
      </c>
      <c r="U95" s="57">
        <v>107691</v>
      </c>
    </row>
    <row r="96" spans="1:21" ht="12.75" customHeight="1">
      <c r="A96" s="61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60"/>
      <c r="R96" s="60"/>
      <c r="S96" s="62"/>
      <c r="T96" s="59"/>
      <c r="U96" s="59"/>
    </row>
    <row r="97" spans="1:21" ht="13.5" customHeight="1">
      <c r="A97" s="49" t="s">
        <v>247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124</v>
      </c>
      <c r="R97" s="60"/>
      <c r="S97" s="62"/>
      <c r="T97" s="59"/>
      <c r="U97" s="59"/>
    </row>
    <row r="98" spans="1:21" ht="26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88" t="s">
        <v>136</v>
      </c>
      <c r="R98" s="88"/>
      <c r="S98" s="55">
        <v>5478.5</v>
      </c>
      <c r="T98" s="56">
        <v>5718.6</v>
      </c>
      <c r="U98" s="56">
        <v>5947.7</v>
      </c>
    </row>
    <row r="99" spans="1:21" ht="23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87" t="s">
        <v>135</v>
      </c>
      <c r="R99" s="88"/>
      <c r="S99" s="55">
        <v>727.3</v>
      </c>
      <c r="T99" s="57">
        <v>759.2</v>
      </c>
      <c r="U99" s="57">
        <v>789.7</v>
      </c>
    </row>
    <row r="100" ht="12" customHeight="1"/>
  </sheetData>
  <sheetProtection/>
  <mergeCells count="27">
    <mergeCell ref="Q71:R71"/>
    <mergeCell ref="Q91:R91"/>
    <mergeCell ref="Q94:R94"/>
    <mergeCell ref="Q89:R89"/>
    <mergeCell ref="Q90:R90"/>
    <mergeCell ref="Q83:R83"/>
    <mergeCell ref="Q87:R87"/>
    <mergeCell ref="R9:R11"/>
    <mergeCell ref="Q9:Q11"/>
    <mergeCell ref="Q88:R88"/>
    <mergeCell ref="Q75:R75"/>
    <mergeCell ref="Q76:R76"/>
    <mergeCell ref="Q72:R72"/>
    <mergeCell ref="Q77:R77"/>
    <mergeCell ref="Q78:R78"/>
    <mergeCell ref="Q79:R79"/>
    <mergeCell ref="Q80:R80"/>
    <mergeCell ref="A3:U5"/>
    <mergeCell ref="A9:A11"/>
    <mergeCell ref="A7:U7"/>
    <mergeCell ref="Q86:R86"/>
    <mergeCell ref="Q99:R99"/>
    <mergeCell ref="Q84:R84"/>
    <mergeCell ref="Q85:R85"/>
    <mergeCell ref="Q98:R98"/>
    <mergeCell ref="Q95:R95"/>
    <mergeCell ref="S9:U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2023-11-13T11:35:11Z</cp:lastPrinted>
  <dcterms:created xsi:type="dcterms:W3CDTF">2005-10-01T10:04:25Z</dcterms:created>
  <dcterms:modified xsi:type="dcterms:W3CDTF">2023-11-13T11:36:49Z</dcterms:modified>
  <cp:category/>
  <cp:version/>
  <cp:contentType/>
  <cp:contentStatus/>
</cp:coreProperties>
</file>