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'Лист1'!$A$1:$S$98</definedName>
  </definedNames>
  <calcPr fullCalcOnLoad="1"/>
</workbook>
</file>

<file path=xl/sharedStrings.xml><?xml version="1.0" encoding="utf-8"?>
<sst xmlns="http://schemas.openxmlformats.org/spreadsheetml/2006/main" count="487" uniqueCount="291">
  <si>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</si>
  <si>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</si>
  <si>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</si>
  <si>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</si>
  <si>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</si>
  <si>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</si>
  <si>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</si>
  <si>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</si>
  <si>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Но-мер стро-ки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</si>
  <si>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</si>
  <si>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</si>
  <si>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</si>
  <si>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</si>
  <si>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</si>
  <si>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</si>
  <si>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</si>
  <si>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</si>
  <si>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</si>
  <si>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</si>
  <si>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</si>
  <si>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</si>
  <si>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</si>
  <si>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</si>
  <si>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</si>
  <si>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</si>
  <si>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</si>
  <si>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</si>
  <si>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</si>
  <si>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</si>
  <si>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</si>
  <si>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</si>
  <si>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</si>
  <si>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</si>
  <si>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</si>
  <si>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</si>
  <si>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</si>
  <si>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</si>
  <si>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</si>
  <si>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</si>
  <si>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</si>
  <si>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</si>
  <si>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</si>
  <si>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</si>
  <si>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</si>
  <si>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</si>
  <si>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</si>
  <si>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</si>
  <si>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</si>
  <si>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</si>
  <si>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</si>
  <si>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</si>
  <si>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</si>
  <si>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</si>
  <si>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</si>
  <si>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</si>
  <si>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</si>
  <si>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</si>
  <si>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</si>
  <si>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</si>
  <si>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</si>
  <si>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</si>
  <si>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</si>
  <si>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</si>
  <si>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</si>
  <si>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</si>
  <si>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</si>
  <si>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</si>
  <si>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</si>
  <si>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</si>
  <si>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</si>
  <si>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</si>
  <si>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</si>
  <si>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</si>
  <si>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</si>
  <si>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</si>
  <si>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</si>
  <si>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</si>
  <si>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</si>
  <si>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</si>
  <si>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</si>
  <si>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</si>
  <si>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</si>
  <si>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</si>
  <si>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</si>
  <si>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</si>
  <si>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</si>
  <si>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</si>
  <si>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</si>
  <si>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</si>
  <si>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</si>
  <si>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</si>
  <si>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</si>
  <si>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</si>
  <si>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</si>
  <si>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</si>
  <si>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</si>
  <si>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140</t>
  </si>
  <si>
    <t>Суммы принудительного изъятия</t>
  </si>
  <si>
    <t>11600000</t>
  </si>
  <si>
    <t>ШТРАФЫ, САНКЦИИ, ВОЗМЕЩЕНИЕ УЩЕРБА</t>
  </si>
  <si>
    <t>000 1 16 00000 00 0000 000</t>
  </si>
  <si>
    <t>11690000</t>
  </si>
  <si>
    <t>Прочие поступления от денежных взысканий (штрафов) и иных сумм в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</si>
  <si>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</si>
  <si>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</si>
  <si>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</si>
  <si>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</si>
  <si>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</si>
  <si>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</si>
  <si>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</si>
  <si>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</si>
  <si>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</si>
  <si>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</si>
  <si>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</si>
  <si>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</si>
  <si>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</si>
  <si>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</si>
  <si>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</si>
  <si>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</si>
  <si>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</si>
  <si>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</si>
  <si>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</si>
  <si>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</si>
  <si>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</si>
  <si>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</si>
  <si>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</si>
  <si>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</si>
  <si>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</si>
  <si>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</si>
  <si>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</si>
  <si>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</si>
  <si>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</si>
  <si>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000 1 16 03030 01 0000 140</t>
  </si>
  <si>
    <t xml:space="preserve"> </t>
  </si>
  <si>
    <t>ИТОГО ДОХОДОВ: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</si>
  <si>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</si>
  <si>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</si>
  <si>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</si>
  <si>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</si>
  <si>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</si>
  <si>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</si>
  <si>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</si>
  <si>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Субсидии на организацию отдыха детей в каникулярное время</t>
  </si>
  <si>
    <t>&lt;1&gt;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</si>
  <si>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</si>
  <si>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</si>
  <si>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</si>
  <si>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</si>
  <si>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</si>
  <si>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</si>
  <si>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</si>
  <si>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</si>
  <si>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</si>
  <si>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</si>
  <si>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</si>
  <si>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000 1 11 05013 10 0000 120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</si>
  <si>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</si>
  <si>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000 1 14 06013 10 0000 430</t>
  </si>
  <si>
    <t>&lt;3&gt;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</si>
  <si>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</si>
  <si>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</si>
  <si>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</si>
  <si>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</si>
  <si>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</si>
  <si>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</si>
  <si>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</si>
  <si>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</si>
  <si>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</si>
  <si>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</si>
  <si>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</si>
  <si>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</si>
  <si>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</si>
  <si>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</si>
  <si>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</si>
  <si>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</si>
  <si>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</si>
  <si>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</si>
  <si>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</si>
  <si>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</si>
  <si>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</si>
  <si>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</si>
  <si>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</si>
  <si>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Субсидии на обеспечение питанием обучающихся в муниципальных общеобразовательных организациях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</si>
  <si>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</si>
  <si>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>Субвенции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</si>
  <si>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</si>
  <si>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</si>
  <si>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000 1 11 05075 05 0000 120</t>
  </si>
  <si>
    <t>ДОХОДЫ ОТ ОКАЗАНИЯ ПЛАТНЫХ УСЛУГ (РАБОТ)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</si>
  <si>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</si>
  <si>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</si>
  <si>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</si>
  <si>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Свод доходов муниципального бюджета на 2017 год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</si>
  <si>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</si>
  <si>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</si>
  <si>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</si>
  <si>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</si>
  <si>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</si>
  <si>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</si>
  <si>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</si>
  <si>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</si>
  <si>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</si>
  <si>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</si>
  <si>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</si>
  <si>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</si>
  <si>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</si>
  <si>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</si>
  <si>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</si>
  <si>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</si>
  <si>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</si>
  <si>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</si>
  <si>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</si>
  <si>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</si>
  <si>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</si>
  <si>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</si>
  <si>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</si>
  <si>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</si>
  <si>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</si>
  <si>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</si>
  <si>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</si>
  <si>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</si>
  <si>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</si>
  <si>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</si>
  <si>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</si>
  <si>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</si>
  <si>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</si>
  <si>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</si>
  <si>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</si>
  <si>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</si>
  <si>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</si>
  <si>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</si>
  <si>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</si>
  <si>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000 1 16 43000 01 0000 140</t>
  </si>
  <si>
    <t>Денежные взыскания (штрафы) за нарушение законодательства Российской Федерации  об административных правонарушениях, предусмотренные ст. 20.25.Кодекса Россйской Федерации об административных правонарушениях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</si>
  <si>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</si>
  <si>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БЮДЖЕТНОЙ СИСТЕМЫ РОССИЙСКОЙ ФЕДЕРАЦИИ</t>
  </si>
  <si>
    <t>000 2 02 10000 00 0000 151</t>
  </si>
  <si>
    <t>000 2 02 15001 05 0000 151</t>
  </si>
  <si>
    <t>000 2 02 20000 00 0000 151</t>
  </si>
  <si>
    <t>000 2 02 29999 05 0000 151</t>
  </si>
  <si>
    <t>000 2 02 30000 00 0000 151</t>
  </si>
  <si>
    <t>СУБВЕНЦИИ БЮДЖЕТАМ БЮДЖЕТНОЙ СИСТЕМЫ РОССИЙСКОЙ ФЕДЕРАЦИИ</t>
  </si>
  <si>
    <t>000 2 02 35250 05 0000 151</t>
  </si>
  <si>
    <t>000 2 02 35118 05 0000 151</t>
  </si>
  <si>
    <t>000 2 02 30024 05 0000 151</t>
  </si>
  <si>
    <t>000 2 02 39999 05 0000 151</t>
  </si>
  <si>
    <t>000 2 02 40000 00 0000 151</t>
  </si>
  <si>
    <t>000 2 02 40014 05 0000 151</t>
  </si>
  <si>
    <t>41</t>
  </si>
  <si>
    <t>000 2 02 30022 05 0000 151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</si>
  <si>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</si>
  <si>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</si>
  <si>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</si>
  <si>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</si>
  <si>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</si>
  <si>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</si>
  <si>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</si>
  <si>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000 2 18 60010 05 0000 151</t>
  </si>
  <si>
    <t>000 2 19 60010 05 0000 151</t>
  </si>
  <si>
    <t>51</t>
  </si>
  <si>
    <t>47</t>
  </si>
  <si>
    <t>48</t>
  </si>
  <si>
    <t>49</t>
  </si>
  <si>
    <t>50</t>
  </si>
  <si>
    <t>52</t>
  </si>
  <si>
    <t>53</t>
  </si>
  <si>
    <t>000 202 20051 05 0000 151</t>
  </si>
  <si>
    <t xml:space="preserve">Субсидии бюджетам муниципальных районов на реализацию федеральных целевых программ &lt;1&gt;
</t>
  </si>
  <si>
    <t>000 202 20077 05 0000 151</t>
  </si>
  <si>
    <t>Субсидии бюджетам муниципальных районов на софинансирование капитальных вложений в объекты муниципальной собственности &lt;2&gt;</t>
  </si>
  <si>
    <t>Прочие субсидии бюджетам муниципальных районов &lt;3&gt;</t>
  </si>
  <si>
    <t>54</t>
  </si>
  <si>
    <t>000 2 02 35462 05 0000 151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</si>
  <si>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</si>
  <si>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Субсидия на проведение мероприятий по улучшению жилищных условий граждан, проживающих в сельской местности, в том числе молодых семей и молодых специалистов (средства федерального бюджета)</t>
  </si>
  <si>
    <t>Субсидия на проведение мероприятий по улучшению жилищных условий граждан, проживающих в сельской местности, в том числе молодых семей и молодых специалистов (средства областного бюджета)</t>
  </si>
  <si>
    <t>Субсидия на проведение мероприятий по грантовой поддержке местных инициатив граждан, проживающих в сельской местности (федеральный бюджет)</t>
  </si>
  <si>
    <t>Субсидия на проведение мероприятий по грантовой поддержке местных инициатив граждан, проживающих в сельской местности (областной бюджет)</t>
  </si>
  <si>
    <t>&lt;2&gt;</t>
  </si>
  <si>
    <t>Субсидии на строительство и реконструкцию автомобильных дорог общего пользования местного значения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</si>
  <si>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</si>
  <si>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</si>
  <si>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 xml:space="preserve"> &lt;4&gt;</t>
  </si>
  <si>
    <t>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</si>
  <si>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</si>
  <si>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&lt;6&gt;</t>
  </si>
  <si>
    <t>000 2 07 00000 00 0000 180</t>
  </si>
  <si>
    <t>000 2 07 05020 05 0000 180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</si>
  <si>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</si>
  <si>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>ПРОЧИЕ БЕЗВОЗМЕЗДНЫЕ ПОСТУПЛЕНИЯ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</si>
  <si>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Байкаловский муниципальный район
№ 28 от  28 декабря  2016 года «О бюджете муниципального образования                                                                                                                                                                                                 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 и плановый период 2018 и 2019 годов»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</si>
</sst>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 quotePrefix="1">
      <alignment horizontal="center" vertical="top" wrapText="1"/>
    </xf>
    <xf numFmtId="49" fontId="4" fillId="0" borderId="0" xfId="0" applyNumberFormat="1" applyFont="1" applyFill="1" applyAlignment="1" quotePrefix="1">
      <alignment horizontal="left" vertical="top" wrapText="1"/>
    </xf>
    <xf numFmtId="0" fontId="4" fillId="0" borderId="0" xfId="0" applyFont="1" applyFill="1" applyAlignment="1" quotePrefix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Alignment="1" quotePrefix="1">
      <alignment horizontal="left" vertical="top" wrapText="1"/>
    </xf>
    <xf numFmtId="0" fontId="4" fillId="0" borderId="0" xfId="0" applyFont="1" applyFill="1" applyAlignment="1" quotePrefix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NumberFormat="1" applyFont="1" applyFill="1" applyAlignment="1">
      <alignment horizontal="left" vertical="top" wrapText="1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165" fontId="5" fillId="0" borderId="11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justify" vertical="top" wrapText="1" shrinkToFit="1"/>
    </xf>
    <xf numFmtId="0" fontId="5" fillId="0" borderId="10" xfId="0" applyNumberFormat="1" applyFont="1" applyFill="1" applyBorder="1" applyAlignment="1">
      <alignment horizontal="justify" vertical="top" wrapText="1" shrinkToFit="1"/>
    </xf>
    <xf numFmtId="0" fontId="5" fillId="0" borderId="10" xfId="0" applyFont="1" applyFill="1" applyBorder="1" applyAlignment="1">
      <alignment horizontal="justify" vertical="top" wrapText="1" shrinkToFit="1"/>
    </xf>
    <xf numFmtId="0" fontId="5" fillId="0" borderId="0" xfId="0" applyFont="1" applyAlignment="1">
      <alignment horizontal="justify" vertical="top" wrapText="1"/>
    </xf>
    <xf numFmtId="49" fontId="5" fillId="0" borderId="0" xfId="0" applyNumberFormat="1" applyFont="1" applyFill="1" applyAlignment="1">
      <alignment horizontal="justify" vertical="top" wrapText="1"/>
    </xf>
    <xf numFmtId="0" fontId="5" fillId="0" borderId="0" xfId="0" applyNumberFormat="1" applyFont="1" applyFill="1" applyAlignment="1">
      <alignment horizontal="justify" vertical="top" wrapText="1"/>
    </xf>
    <xf numFmtId="0" fontId="5" fillId="0" borderId="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justify" vertical="top" wrapText="1" shrinkToFit="1"/>
    </xf>
    <xf numFmtId="165" fontId="4" fillId="0" borderId="0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justify" vertical="top" wrapText="1" shrinkToFit="1"/>
    </xf>
    <xf numFmtId="0" fontId="5" fillId="0" borderId="11" xfId="0" applyNumberFormat="1" applyFont="1" applyFill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justify" vertical="top" wrapText="1"/>
    </xf>
    <xf numFmtId="49" fontId="5" fillId="0" borderId="11" xfId="0" applyNumberFormat="1" applyFont="1" applyFill="1" applyBorder="1" applyAlignment="1">
      <alignment horizontal="justify" vertical="top" wrapText="1"/>
    </xf>
    <xf numFmtId="0" fontId="5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zoomScale="115" zoomScaleNormal="115" zoomScaleSheetLayoutView="100" zoomScalePageLayoutView="0" workbookViewId="0" topLeftCell="A3">
      <selection activeCell="A7" sqref="A7:S7"/>
    </sheetView>
  </sheetViews>
  <sheetFormatPr defaultColWidth="8.875" defaultRowHeight="12.75"/>
  <cols>
    <col min="1" max="1" width="5.25390625" style="29" customWidth="1"/>
    <col min="2" max="5" width="0" style="30" hidden="1" customWidth="1"/>
    <col min="6" max="6" width="0" style="31" hidden="1" customWidth="1"/>
    <col min="7" max="14" width="0" style="30" hidden="1" customWidth="1"/>
    <col min="15" max="16" width="0" style="31" hidden="1" customWidth="1"/>
    <col min="17" max="17" width="25.625" style="30" customWidth="1"/>
    <col min="18" max="18" width="60.625" style="32" customWidth="1"/>
    <col min="19" max="19" width="10.75390625" style="28" customWidth="1"/>
    <col min="20" max="23" width="8.875" style="28" customWidth="1"/>
    <col min="24" max="24" width="45.375" style="28" customWidth="1"/>
    <col min="25" max="25" width="8.875" style="28" customWidth="1"/>
    <col min="26" max="26" width="23.375" style="28" customWidth="1"/>
    <col min="27" max="27" width="8.875" style="28" customWidth="1"/>
    <col min="28" max="28" width="19.125" style="28" customWidth="1"/>
    <col min="29" max="16384" width="8.875" style="28" customWidth="1"/>
  </cols>
  <sheetData>
    <row r="1" spans="1:19" s="13" customFormat="1" ht="191.25" hidden="1">
      <c r="A1" s="7" t="s">
        <v>23</v>
      </c>
      <c r="B1" s="8" t="s">
        <v>25</v>
      </c>
      <c r="C1" s="8" t="s">
        <v>27</v>
      </c>
      <c r="D1" s="8" t="s">
        <v>29</v>
      </c>
      <c r="E1" s="8" t="s">
        <v>31</v>
      </c>
      <c r="F1" s="9" t="s">
        <v>33</v>
      </c>
      <c r="G1" s="8" t="s">
        <v>34</v>
      </c>
      <c r="H1" s="8" t="s">
        <v>36</v>
      </c>
      <c r="I1" s="8" t="s">
        <v>38</v>
      </c>
      <c r="J1" s="8" t="s">
        <v>40</v>
      </c>
      <c r="K1" s="8" t="s">
        <v>42</v>
      </c>
      <c r="L1" s="8" t="s">
        <v>44</v>
      </c>
      <c r="M1" s="8" t="s">
        <v>46</v>
      </c>
      <c r="N1" s="8" t="s">
        <v>48</v>
      </c>
      <c r="O1" s="9" t="s">
        <v>3</v>
      </c>
      <c r="P1" s="10"/>
      <c r="Q1" s="8" t="s">
        <v>51</v>
      </c>
      <c r="R1" s="11" t="s">
        <v>53</v>
      </c>
      <c r="S1" s="12" t="s">
        <v>107</v>
      </c>
    </row>
    <row r="2" spans="1:19" s="20" customFormat="1" ht="204" hidden="1">
      <c r="A2" s="14" t="s">
        <v>24</v>
      </c>
      <c r="B2" s="15" t="s">
        <v>26</v>
      </c>
      <c r="C2" s="15" t="s">
        <v>28</v>
      </c>
      <c r="D2" s="15" t="s">
        <v>30</v>
      </c>
      <c r="E2" s="15" t="s">
        <v>32</v>
      </c>
      <c r="F2" s="16" t="s">
        <v>33</v>
      </c>
      <c r="G2" s="15" t="s">
        <v>35</v>
      </c>
      <c r="H2" s="15" t="s">
        <v>37</v>
      </c>
      <c r="I2" s="15" t="s">
        <v>39</v>
      </c>
      <c r="J2" s="15" t="s">
        <v>41</v>
      </c>
      <c r="K2" s="15" t="s">
        <v>43</v>
      </c>
      <c r="L2" s="15" t="s">
        <v>45</v>
      </c>
      <c r="M2" s="15" t="s">
        <v>47</v>
      </c>
      <c r="N2" s="15" t="s">
        <v>49</v>
      </c>
      <c r="O2" s="16" t="s">
        <v>2</v>
      </c>
      <c r="P2" s="17"/>
      <c r="Q2" s="15" t="s">
        <v>52</v>
      </c>
      <c r="R2" s="18" t="s">
        <v>54</v>
      </c>
      <c r="S2" s="19" t="s">
        <v>50</v>
      </c>
    </row>
    <row r="3" spans="1:19" s="20" customFormat="1" ht="21" customHeight="1">
      <c r="A3" s="71" t="s">
        <v>290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s="20" customFormat="1" ht="33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20" s="20" customFormat="1" ht="54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21"/>
    </row>
    <row r="6" spans="1:20" s="20" customFormat="1" ht="12.75">
      <c r="A6" s="22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S6" s="35"/>
      <c r="T6" s="21"/>
    </row>
    <row r="7" spans="1:19" s="20" customFormat="1" ht="10.5" customHeight="1">
      <c r="A7" s="72" t="s">
        <v>192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s="20" customFormat="1" ht="12.75">
      <c r="A8" s="2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6"/>
      <c r="S8" s="6"/>
    </row>
    <row r="9" spans="1:19" s="20" customFormat="1" ht="51">
      <c r="A9" s="24" t="s">
        <v>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4" t="s">
        <v>18</v>
      </c>
      <c r="R9" s="25" t="s">
        <v>121</v>
      </c>
      <c r="S9" s="26" t="s">
        <v>21</v>
      </c>
    </row>
    <row r="10" spans="1:19" ht="18" customHeight="1" hidden="1">
      <c r="A10" s="1"/>
      <c r="B10" s="2"/>
      <c r="C10" s="2"/>
      <c r="D10" s="2"/>
      <c r="E10" s="2"/>
      <c r="F10" s="3"/>
      <c r="G10" s="2"/>
      <c r="H10" s="2"/>
      <c r="I10" s="2"/>
      <c r="J10" s="2"/>
      <c r="K10" s="2"/>
      <c r="L10" s="2"/>
      <c r="M10" s="2"/>
      <c r="N10" s="2"/>
      <c r="O10" s="3"/>
      <c r="P10" s="3"/>
      <c r="Q10" s="2"/>
      <c r="R10" s="4" t="s">
        <v>133</v>
      </c>
      <c r="S10" s="5"/>
    </row>
    <row r="11" spans="1:19" ht="12" customHeight="1">
      <c r="A11" s="38" t="s">
        <v>55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 t="s">
        <v>66</v>
      </c>
      <c r="R11" s="42">
        <v>3</v>
      </c>
      <c r="S11" s="38">
        <v>4</v>
      </c>
    </row>
    <row r="12" spans="1:19" ht="12.75">
      <c r="A12" s="44" t="s">
        <v>55</v>
      </c>
      <c r="B12" s="38" t="s">
        <v>56</v>
      </c>
      <c r="C12" s="38" t="s">
        <v>57</v>
      </c>
      <c r="D12" s="38" t="s">
        <v>58</v>
      </c>
      <c r="E12" s="38" t="s">
        <v>59</v>
      </c>
      <c r="F12" s="39"/>
      <c r="G12" s="38" t="s">
        <v>60</v>
      </c>
      <c r="H12" s="38" t="s">
        <v>61</v>
      </c>
      <c r="I12" s="38" t="s">
        <v>62</v>
      </c>
      <c r="J12" s="38" t="s">
        <v>0</v>
      </c>
      <c r="K12" s="38" t="s">
        <v>56</v>
      </c>
      <c r="L12" s="38" t="s">
        <v>63</v>
      </c>
      <c r="M12" s="38" t="s">
        <v>60</v>
      </c>
      <c r="N12" s="38" t="s">
        <v>1</v>
      </c>
      <c r="O12" s="39" t="s">
        <v>64</v>
      </c>
      <c r="P12" s="39"/>
      <c r="Q12" s="38" t="s">
        <v>65</v>
      </c>
      <c r="R12" s="49" t="s">
        <v>137</v>
      </c>
      <c r="S12" s="40">
        <f>SUM(S13,S17,S21,S23,S29,S31,S34,S37,S15)</f>
        <v>181030.49999999997</v>
      </c>
    </row>
    <row r="13" spans="1:19" ht="12.75">
      <c r="A13" s="44" t="s">
        <v>66</v>
      </c>
      <c r="B13" s="44" t="s">
        <v>56</v>
      </c>
      <c r="C13" s="44" t="s">
        <v>57</v>
      </c>
      <c r="D13" s="44" t="s">
        <v>69</v>
      </c>
      <c r="E13" s="44" t="s">
        <v>70</v>
      </c>
      <c r="F13" s="45"/>
      <c r="G13" s="44" t="s">
        <v>60</v>
      </c>
      <c r="H13" s="44" t="s">
        <v>61</v>
      </c>
      <c r="I13" s="44" t="s">
        <v>62</v>
      </c>
      <c r="J13" s="44" t="s">
        <v>0</v>
      </c>
      <c r="K13" s="44" t="s">
        <v>56</v>
      </c>
      <c r="L13" s="44" t="s">
        <v>63</v>
      </c>
      <c r="M13" s="44" t="s">
        <v>60</v>
      </c>
      <c r="N13" s="44" t="s">
        <v>1</v>
      </c>
      <c r="O13" s="45"/>
      <c r="P13" s="45"/>
      <c r="Q13" s="44" t="s">
        <v>77</v>
      </c>
      <c r="R13" s="50" t="s">
        <v>70</v>
      </c>
      <c r="S13" s="46">
        <f>SUM(S14)</f>
        <v>145985</v>
      </c>
    </row>
    <row r="14" spans="1:19" ht="12.75">
      <c r="A14" s="44" t="s">
        <v>4</v>
      </c>
      <c r="B14" s="44" t="s">
        <v>67</v>
      </c>
      <c r="C14" s="44" t="s">
        <v>68</v>
      </c>
      <c r="D14" s="44" t="s">
        <v>72</v>
      </c>
      <c r="E14" s="44" t="s">
        <v>73</v>
      </c>
      <c r="F14" s="45"/>
      <c r="G14" s="44" t="s">
        <v>74</v>
      </c>
      <c r="H14" s="44" t="s">
        <v>75</v>
      </c>
      <c r="I14" s="44" t="s">
        <v>62</v>
      </c>
      <c r="J14" s="44" t="s">
        <v>0</v>
      </c>
      <c r="K14" s="44" t="s">
        <v>5</v>
      </c>
      <c r="L14" s="44" t="s">
        <v>6</v>
      </c>
      <c r="M14" s="44" t="s">
        <v>60</v>
      </c>
      <c r="N14" s="44" t="s">
        <v>1</v>
      </c>
      <c r="O14" s="45" t="s">
        <v>73</v>
      </c>
      <c r="P14" s="45"/>
      <c r="Q14" s="57" t="s">
        <v>125</v>
      </c>
      <c r="R14" s="50" t="s">
        <v>73</v>
      </c>
      <c r="S14" s="46">
        <v>145985</v>
      </c>
    </row>
    <row r="15" spans="1:19" ht="25.5">
      <c r="A15" s="44" t="s">
        <v>7</v>
      </c>
      <c r="B15" s="44"/>
      <c r="C15" s="44"/>
      <c r="D15" s="44"/>
      <c r="E15" s="44"/>
      <c r="F15" s="45"/>
      <c r="G15" s="44"/>
      <c r="H15" s="44"/>
      <c r="I15" s="44"/>
      <c r="J15" s="44"/>
      <c r="K15" s="44"/>
      <c r="L15" s="44"/>
      <c r="M15" s="44"/>
      <c r="N15" s="44"/>
      <c r="O15" s="45"/>
      <c r="P15" s="45"/>
      <c r="Q15" s="44" t="s">
        <v>179</v>
      </c>
      <c r="R15" s="50" t="s">
        <v>162</v>
      </c>
      <c r="S15" s="46">
        <f>SUM(S16)</f>
        <v>2620</v>
      </c>
    </row>
    <row r="16" spans="1:19" ht="27" customHeight="1">
      <c r="A16" s="44" t="s">
        <v>71</v>
      </c>
      <c r="B16" s="44"/>
      <c r="C16" s="44"/>
      <c r="D16" s="44"/>
      <c r="E16" s="44"/>
      <c r="F16" s="45"/>
      <c r="G16" s="44"/>
      <c r="H16" s="44"/>
      <c r="I16" s="44"/>
      <c r="J16" s="44"/>
      <c r="K16" s="44"/>
      <c r="L16" s="44"/>
      <c r="M16" s="44"/>
      <c r="N16" s="44"/>
      <c r="O16" s="45"/>
      <c r="P16" s="45"/>
      <c r="Q16" s="44" t="s">
        <v>161</v>
      </c>
      <c r="R16" s="50" t="s">
        <v>163</v>
      </c>
      <c r="S16" s="46">
        <v>2620</v>
      </c>
    </row>
    <row r="17" spans="1:19" ht="12.75" customHeight="1">
      <c r="A17" s="44" t="s">
        <v>76</v>
      </c>
      <c r="B17" s="44" t="s">
        <v>67</v>
      </c>
      <c r="C17" s="44" t="s">
        <v>68</v>
      </c>
      <c r="D17" s="44" t="s">
        <v>9</v>
      </c>
      <c r="E17" s="44" t="s">
        <v>10</v>
      </c>
      <c r="F17" s="45"/>
      <c r="G17" s="44" t="s">
        <v>60</v>
      </c>
      <c r="H17" s="44" t="s">
        <v>61</v>
      </c>
      <c r="I17" s="44" t="s">
        <v>62</v>
      </c>
      <c r="J17" s="44" t="s">
        <v>0</v>
      </c>
      <c r="K17" s="44" t="s">
        <v>56</v>
      </c>
      <c r="L17" s="44" t="s">
        <v>63</v>
      </c>
      <c r="M17" s="44" t="s">
        <v>60</v>
      </c>
      <c r="N17" s="44" t="s">
        <v>1</v>
      </c>
      <c r="O17" s="45" t="s">
        <v>11</v>
      </c>
      <c r="P17" s="45"/>
      <c r="Q17" s="44" t="s">
        <v>126</v>
      </c>
      <c r="R17" s="50" t="s">
        <v>10</v>
      </c>
      <c r="S17" s="46">
        <f>SUM(S18:S20)</f>
        <v>7982</v>
      </c>
    </row>
    <row r="18" spans="1:19" ht="27" customHeight="1">
      <c r="A18" s="44" t="s">
        <v>193</v>
      </c>
      <c r="B18" s="44"/>
      <c r="C18" s="44"/>
      <c r="D18" s="44"/>
      <c r="E18" s="44"/>
      <c r="F18" s="45"/>
      <c r="G18" s="44"/>
      <c r="H18" s="44"/>
      <c r="I18" s="44"/>
      <c r="J18" s="44"/>
      <c r="K18" s="44"/>
      <c r="L18" s="44"/>
      <c r="M18" s="44"/>
      <c r="N18" s="44"/>
      <c r="O18" s="45"/>
      <c r="P18" s="45"/>
      <c r="Q18" s="44" t="s">
        <v>180</v>
      </c>
      <c r="R18" s="50" t="s">
        <v>181</v>
      </c>
      <c r="S18" s="46">
        <v>1374</v>
      </c>
    </row>
    <row r="19" spans="1:19" ht="13.5" customHeight="1">
      <c r="A19" s="44" t="s">
        <v>194</v>
      </c>
      <c r="B19" s="44"/>
      <c r="C19" s="44"/>
      <c r="D19" s="44"/>
      <c r="E19" s="44"/>
      <c r="F19" s="45"/>
      <c r="G19" s="44"/>
      <c r="H19" s="44"/>
      <c r="I19" s="44"/>
      <c r="J19" s="44"/>
      <c r="K19" s="44"/>
      <c r="L19" s="44"/>
      <c r="M19" s="44"/>
      <c r="N19" s="44"/>
      <c r="O19" s="45"/>
      <c r="P19" s="45"/>
      <c r="Q19" s="44" t="s">
        <v>127</v>
      </c>
      <c r="R19" s="50" t="s">
        <v>122</v>
      </c>
      <c r="S19" s="46">
        <v>6300</v>
      </c>
    </row>
    <row r="20" spans="1:19" ht="12.75">
      <c r="A20" s="44" t="s">
        <v>195</v>
      </c>
      <c r="B20" s="44" t="s">
        <v>67</v>
      </c>
      <c r="C20" s="44" t="s">
        <v>68</v>
      </c>
      <c r="D20" s="44" t="s">
        <v>14</v>
      </c>
      <c r="E20" s="44" t="s">
        <v>15</v>
      </c>
      <c r="F20" s="45"/>
      <c r="G20" s="44" t="s">
        <v>74</v>
      </c>
      <c r="H20" s="44" t="s">
        <v>75</v>
      </c>
      <c r="I20" s="44" t="s">
        <v>62</v>
      </c>
      <c r="J20" s="44" t="s">
        <v>0</v>
      </c>
      <c r="K20" s="44" t="s">
        <v>5</v>
      </c>
      <c r="L20" s="44" t="s">
        <v>6</v>
      </c>
      <c r="M20" s="44" t="s">
        <v>60</v>
      </c>
      <c r="N20" s="44" t="s">
        <v>1</v>
      </c>
      <c r="O20" s="45" t="s">
        <v>22</v>
      </c>
      <c r="P20" s="45"/>
      <c r="Q20" s="44" t="s">
        <v>128</v>
      </c>
      <c r="R20" s="50" t="s">
        <v>15</v>
      </c>
      <c r="S20" s="46">
        <v>308</v>
      </c>
    </row>
    <row r="21" spans="1:19" ht="12.75">
      <c r="A21" s="44" t="s">
        <v>196</v>
      </c>
      <c r="B21" s="44" t="s">
        <v>56</v>
      </c>
      <c r="C21" s="44" t="s">
        <v>57</v>
      </c>
      <c r="D21" s="44" t="s">
        <v>78</v>
      </c>
      <c r="E21" s="44" t="s">
        <v>108</v>
      </c>
      <c r="F21" s="45"/>
      <c r="G21" s="44" t="s">
        <v>60</v>
      </c>
      <c r="H21" s="44" t="s">
        <v>61</v>
      </c>
      <c r="I21" s="44" t="s">
        <v>62</v>
      </c>
      <c r="J21" s="44" t="s">
        <v>0</v>
      </c>
      <c r="K21" s="44" t="s">
        <v>56</v>
      </c>
      <c r="L21" s="44" t="s">
        <v>63</v>
      </c>
      <c r="M21" s="44" t="s">
        <v>60</v>
      </c>
      <c r="N21" s="44" t="s">
        <v>1</v>
      </c>
      <c r="O21" s="45"/>
      <c r="P21" s="45"/>
      <c r="Q21" s="44" t="s">
        <v>79</v>
      </c>
      <c r="R21" s="50" t="s">
        <v>108</v>
      </c>
      <c r="S21" s="46">
        <f>SUM(S22:S22)</f>
        <v>900</v>
      </c>
    </row>
    <row r="22" spans="1:19" ht="37.5" customHeight="1">
      <c r="A22" s="44" t="s">
        <v>197</v>
      </c>
      <c r="B22" s="44" t="s">
        <v>56</v>
      </c>
      <c r="C22" s="44" t="s">
        <v>57</v>
      </c>
      <c r="D22" s="44" t="s">
        <v>80</v>
      </c>
      <c r="E22" s="44" t="s">
        <v>81</v>
      </c>
      <c r="F22" s="45"/>
      <c r="G22" s="44" t="s">
        <v>74</v>
      </c>
      <c r="H22" s="44" t="s">
        <v>75</v>
      </c>
      <c r="I22" s="44" t="s">
        <v>62</v>
      </c>
      <c r="J22" s="44" t="s">
        <v>0</v>
      </c>
      <c r="K22" s="44" t="s">
        <v>5</v>
      </c>
      <c r="L22" s="44" t="s">
        <v>6</v>
      </c>
      <c r="M22" s="44" t="s">
        <v>60</v>
      </c>
      <c r="N22" s="44" t="s">
        <v>1</v>
      </c>
      <c r="O22" s="45"/>
      <c r="P22" s="45"/>
      <c r="Q22" s="44" t="s">
        <v>129</v>
      </c>
      <c r="R22" s="50" t="s">
        <v>154</v>
      </c>
      <c r="S22" s="46">
        <v>900</v>
      </c>
    </row>
    <row r="23" spans="1:19" ht="25.5">
      <c r="A23" s="44" t="s">
        <v>198</v>
      </c>
      <c r="B23" s="44" t="s">
        <v>56</v>
      </c>
      <c r="C23" s="44" t="s">
        <v>57</v>
      </c>
      <c r="D23" s="44" t="s">
        <v>82</v>
      </c>
      <c r="E23" s="44" t="s">
        <v>83</v>
      </c>
      <c r="F23" s="45"/>
      <c r="G23" s="44" t="s">
        <v>60</v>
      </c>
      <c r="H23" s="44" t="s">
        <v>61</v>
      </c>
      <c r="I23" s="44" t="s">
        <v>62</v>
      </c>
      <c r="J23" s="44" t="s">
        <v>0</v>
      </c>
      <c r="K23" s="44" t="s">
        <v>56</v>
      </c>
      <c r="L23" s="44" t="s">
        <v>63</v>
      </c>
      <c r="M23" s="44" t="s">
        <v>60</v>
      </c>
      <c r="N23" s="44" t="s">
        <v>1</v>
      </c>
      <c r="O23" s="45"/>
      <c r="P23" s="45"/>
      <c r="Q23" s="44" t="s">
        <v>84</v>
      </c>
      <c r="R23" s="50" t="s">
        <v>85</v>
      </c>
      <c r="S23" s="46">
        <f>SUM(S24:S28)</f>
        <v>1892.8</v>
      </c>
    </row>
    <row r="24" spans="1:19" ht="52.5" customHeight="1">
      <c r="A24" s="44" t="s">
        <v>199</v>
      </c>
      <c r="B24" s="44" t="s">
        <v>56</v>
      </c>
      <c r="C24" s="44" t="s">
        <v>57</v>
      </c>
      <c r="D24" s="44" t="s">
        <v>88</v>
      </c>
      <c r="E24" s="44" t="s">
        <v>89</v>
      </c>
      <c r="F24" s="45"/>
      <c r="G24" s="44" t="s">
        <v>60</v>
      </c>
      <c r="H24" s="44" t="s">
        <v>61</v>
      </c>
      <c r="I24" s="44" t="s">
        <v>62</v>
      </c>
      <c r="J24" s="44" t="s">
        <v>0</v>
      </c>
      <c r="K24" s="44" t="s">
        <v>86</v>
      </c>
      <c r="L24" s="44" t="s">
        <v>87</v>
      </c>
      <c r="M24" s="44" t="s">
        <v>60</v>
      </c>
      <c r="N24" s="44" t="s">
        <v>1</v>
      </c>
      <c r="O24" s="45"/>
      <c r="P24" s="45"/>
      <c r="Q24" s="44" t="s">
        <v>155</v>
      </c>
      <c r="R24" s="50" t="s">
        <v>186</v>
      </c>
      <c r="S24" s="46">
        <v>1300</v>
      </c>
    </row>
    <row r="25" spans="1:19" ht="51.75" customHeight="1">
      <c r="A25" s="44" t="s">
        <v>200</v>
      </c>
      <c r="B25" s="44"/>
      <c r="C25" s="44"/>
      <c r="D25" s="44"/>
      <c r="E25" s="44"/>
      <c r="F25" s="45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4" t="s">
        <v>140</v>
      </c>
      <c r="R25" s="50" t="s">
        <v>144</v>
      </c>
      <c r="S25" s="46">
        <v>5</v>
      </c>
    </row>
    <row r="26" spans="1:19" ht="52.5" customHeight="1">
      <c r="A26" s="44" t="s">
        <v>201</v>
      </c>
      <c r="B26" s="44" t="s">
        <v>56</v>
      </c>
      <c r="C26" s="44" t="s">
        <v>57</v>
      </c>
      <c r="D26" s="44" t="s">
        <v>90</v>
      </c>
      <c r="E26" s="44" t="s">
        <v>91</v>
      </c>
      <c r="F26" s="45"/>
      <c r="G26" s="44" t="s">
        <v>60</v>
      </c>
      <c r="H26" s="44" t="s">
        <v>61</v>
      </c>
      <c r="I26" s="44" t="s">
        <v>62</v>
      </c>
      <c r="J26" s="44" t="s">
        <v>0</v>
      </c>
      <c r="K26" s="44" t="s">
        <v>86</v>
      </c>
      <c r="L26" s="44" t="s">
        <v>87</v>
      </c>
      <c r="M26" s="44" t="s">
        <v>60</v>
      </c>
      <c r="N26" s="44" t="s">
        <v>1</v>
      </c>
      <c r="O26" s="45"/>
      <c r="P26" s="45"/>
      <c r="Q26" s="44" t="s">
        <v>130</v>
      </c>
      <c r="R26" s="50" t="s">
        <v>145</v>
      </c>
      <c r="S26" s="46">
        <v>278.1</v>
      </c>
    </row>
    <row r="27" spans="1:19" ht="26.25" customHeight="1">
      <c r="A27" s="44" t="s">
        <v>202</v>
      </c>
      <c r="B27" s="44"/>
      <c r="C27" s="44"/>
      <c r="D27" s="44"/>
      <c r="E27" s="44"/>
      <c r="F27" s="45"/>
      <c r="G27" s="44"/>
      <c r="H27" s="44"/>
      <c r="I27" s="44"/>
      <c r="J27" s="44"/>
      <c r="K27" s="44"/>
      <c r="L27" s="44"/>
      <c r="M27" s="44"/>
      <c r="N27" s="44"/>
      <c r="O27" s="45"/>
      <c r="P27" s="45"/>
      <c r="Q27" s="44" t="s">
        <v>187</v>
      </c>
      <c r="R27" s="50" t="s">
        <v>170</v>
      </c>
      <c r="S27" s="46">
        <v>296.2</v>
      </c>
    </row>
    <row r="28" spans="1:19" ht="37.5" customHeight="1">
      <c r="A28" s="44" t="s">
        <v>203</v>
      </c>
      <c r="B28" s="44"/>
      <c r="C28" s="44"/>
      <c r="D28" s="44"/>
      <c r="E28" s="44"/>
      <c r="F28" s="45"/>
      <c r="G28" s="44"/>
      <c r="H28" s="44"/>
      <c r="I28" s="44"/>
      <c r="J28" s="44"/>
      <c r="K28" s="44"/>
      <c r="L28" s="44"/>
      <c r="M28" s="44"/>
      <c r="N28" s="44"/>
      <c r="O28" s="45"/>
      <c r="P28" s="45"/>
      <c r="Q28" s="44" t="s">
        <v>164</v>
      </c>
      <c r="R28" s="50" t="s">
        <v>165</v>
      </c>
      <c r="S28" s="46">
        <v>13.5</v>
      </c>
    </row>
    <row r="29" spans="1:19" ht="12.75">
      <c r="A29" s="44" t="s">
        <v>204</v>
      </c>
      <c r="B29" s="44" t="s">
        <v>56</v>
      </c>
      <c r="C29" s="44" t="s">
        <v>57</v>
      </c>
      <c r="D29" s="44" t="s">
        <v>93</v>
      </c>
      <c r="E29" s="44" t="s">
        <v>94</v>
      </c>
      <c r="F29" s="45"/>
      <c r="G29" s="44" t="s">
        <v>60</v>
      </c>
      <c r="H29" s="44" t="s">
        <v>61</v>
      </c>
      <c r="I29" s="44" t="s">
        <v>62</v>
      </c>
      <c r="J29" s="44" t="s">
        <v>0</v>
      </c>
      <c r="K29" s="44" t="s">
        <v>56</v>
      </c>
      <c r="L29" s="44" t="s">
        <v>63</v>
      </c>
      <c r="M29" s="44" t="s">
        <v>60</v>
      </c>
      <c r="N29" s="44" t="s">
        <v>1</v>
      </c>
      <c r="O29" s="45"/>
      <c r="P29" s="45"/>
      <c r="Q29" s="44" t="s">
        <v>95</v>
      </c>
      <c r="R29" s="50" t="s">
        <v>94</v>
      </c>
      <c r="S29" s="46">
        <f>SUM(S30)</f>
        <v>307</v>
      </c>
    </row>
    <row r="30" spans="1:19" ht="12.75">
      <c r="A30" s="44" t="s">
        <v>205</v>
      </c>
      <c r="B30" s="44" t="s">
        <v>103</v>
      </c>
      <c r="C30" s="44" t="s">
        <v>104</v>
      </c>
      <c r="D30" s="44" t="s">
        <v>105</v>
      </c>
      <c r="E30" s="44" t="s">
        <v>106</v>
      </c>
      <c r="F30" s="45"/>
      <c r="G30" s="44" t="s">
        <v>74</v>
      </c>
      <c r="H30" s="44" t="s">
        <v>75</v>
      </c>
      <c r="I30" s="44" t="s">
        <v>62</v>
      </c>
      <c r="J30" s="44" t="s">
        <v>0</v>
      </c>
      <c r="K30" s="44" t="s">
        <v>86</v>
      </c>
      <c r="L30" s="44" t="s">
        <v>87</v>
      </c>
      <c r="M30" s="44" t="s">
        <v>60</v>
      </c>
      <c r="N30" s="44" t="s">
        <v>1</v>
      </c>
      <c r="O30" s="45"/>
      <c r="P30" s="45"/>
      <c r="Q30" s="44" t="s">
        <v>131</v>
      </c>
      <c r="R30" s="50" t="s">
        <v>106</v>
      </c>
      <c r="S30" s="46">
        <v>307</v>
      </c>
    </row>
    <row r="31" spans="1:19" ht="25.5">
      <c r="A31" s="44" t="s">
        <v>206</v>
      </c>
      <c r="B31" s="44" t="s">
        <v>56</v>
      </c>
      <c r="C31" s="44" t="s">
        <v>57</v>
      </c>
      <c r="D31" s="44" t="s">
        <v>16</v>
      </c>
      <c r="E31" s="44" t="s">
        <v>17</v>
      </c>
      <c r="F31" s="45"/>
      <c r="G31" s="44" t="s">
        <v>60</v>
      </c>
      <c r="H31" s="44" t="s">
        <v>61</v>
      </c>
      <c r="I31" s="44" t="s">
        <v>62</v>
      </c>
      <c r="J31" s="44" t="s">
        <v>0</v>
      </c>
      <c r="K31" s="44" t="s">
        <v>56</v>
      </c>
      <c r="L31" s="44" t="s">
        <v>63</v>
      </c>
      <c r="M31" s="44" t="s">
        <v>60</v>
      </c>
      <c r="N31" s="44" t="s">
        <v>1</v>
      </c>
      <c r="O31" s="45" t="s">
        <v>19</v>
      </c>
      <c r="P31" s="45"/>
      <c r="Q31" s="44" t="s">
        <v>20</v>
      </c>
      <c r="R31" s="50" t="s">
        <v>188</v>
      </c>
      <c r="S31" s="46">
        <f>SUM(S32:S33)</f>
        <v>19938.9</v>
      </c>
    </row>
    <row r="32" spans="1:19" ht="25.5">
      <c r="A32" s="44" t="s">
        <v>207</v>
      </c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4"/>
      <c r="M32" s="44"/>
      <c r="N32" s="44"/>
      <c r="O32" s="45"/>
      <c r="P32" s="45"/>
      <c r="Q32" s="44" t="s">
        <v>150</v>
      </c>
      <c r="R32" s="50" t="s">
        <v>151</v>
      </c>
      <c r="S32" s="46">
        <v>19579.9</v>
      </c>
    </row>
    <row r="33" spans="1:19" ht="25.5">
      <c r="A33" s="44" t="s">
        <v>208</v>
      </c>
      <c r="B33" s="44"/>
      <c r="C33" s="44"/>
      <c r="D33" s="44"/>
      <c r="E33" s="44"/>
      <c r="F33" s="45"/>
      <c r="G33" s="44"/>
      <c r="H33" s="44"/>
      <c r="I33" s="44"/>
      <c r="J33" s="44"/>
      <c r="K33" s="44"/>
      <c r="L33" s="44"/>
      <c r="M33" s="44"/>
      <c r="N33" s="44"/>
      <c r="O33" s="45"/>
      <c r="P33" s="45"/>
      <c r="Q33" s="44" t="s">
        <v>152</v>
      </c>
      <c r="R33" s="50" t="s">
        <v>153</v>
      </c>
      <c r="S33" s="46">
        <v>359</v>
      </c>
    </row>
    <row r="34" spans="1:19" ht="25.5">
      <c r="A34" s="44" t="s">
        <v>209</v>
      </c>
      <c r="B34" s="44" t="s">
        <v>56</v>
      </c>
      <c r="C34" s="44" t="s">
        <v>57</v>
      </c>
      <c r="D34" s="44" t="s">
        <v>111</v>
      </c>
      <c r="E34" s="44" t="s">
        <v>112</v>
      </c>
      <c r="F34" s="45"/>
      <c r="G34" s="44" t="s">
        <v>60</v>
      </c>
      <c r="H34" s="44" t="s">
        <v>61</v>
      </c>
      <c r="I34" s="44" t="s">
        <v>62</v>
      </c>
      <c r="J34" s="44" t="s">
        <v>0</v>
      </c>
      <c r="K34" s="44" t="s">
        <v>56</v>
      </c>
      <c r="L34" s="44" t="s">
        <v>63</v>
      </c>
      <c r="M34" s="44" t="s">
        <v>60</v>
      </c>
      <c r="N34" s="44" t="s">
        <v>1</v>
      </c>
      <c r="O34" s="45"/>
      <c r="P34" s="45"/>
      <c r="Q34" s="44" t="s">
        <v>113</v>
      </c>
      <c r="R34" s="50" t="s">
        <v>112</v>
      </c>
      <c r="S34" s="46">
        <f>SUM(S35:S36)</f>
        <v>155</v>
      </c>
    </row>
    <row r="35" spans="1:19" ht="36.75" customHeight="1">
      <c r="A35" s="44" t="s">
        <v>210</v>
      </c>
      <c r="B35" s="44" t="s">
        <v>56</v>
      </c>
      <c r="C35" s="44" t="s">
        <v>57</v>
      </c>
      <c r="D35" s="44" t="s">
        <v>109</v>
      </c>
      <c r="E35" s="44" t="s">
        <v>92</v>
      </c>
      <c r="F35" s="45"/>
      <c r="G35" s="44" t="s">
        <v>60</v>
      </c>
      <c r="H35" s="44" t="s">
        <v>61</v>
      </c>
      <c r="I35" s="44" t="s">
        <v>62</v>
      </c>
      <c r="J35" s="44" t="s">
        <v>0</v>
      </c>
      <c r="K35" s="44" t="s">
        <v>86</v>
      </c>
      <c r="L35" s="44" t="s">
        <v>87</v>
      </c>
      <c r="M35" s="44" t="s">
        <v>60</v>
      </c>
      <c r="N35" s="44" t="s">
        <v>1</v>
      </c>
      <c r="O35" s="45"/>
      <c r="P35" s="45"/>
      <c r="Q35" s="44" t="s">
        <v>157</v>
      </c>
      <c r="R35" s="51" t="s">
        <v>189</v>
      </c>
      <c r="S35" s="46">
        <v>150</v>
      </c>
    </row>
    <row r="36" spans="1:19" ht="39" customHeight="1">
      <c r="A36" s="44" t="s">
        <v>211</v>
      </c>
      <c r="B36" s="44"/>
      <c r="C36" s="44"/>
      <c r="D36" s="44"/>
      <c r="E36" s="44"/>
      <c r="F36" s="45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4" t="s">
        <v>146</v>
      </c>
      <c r="R36" s="51" t="s">
        <v>156</v>
      </c>
      <c r="S36" s="46">
        <v>5</v>
      </c>
    </row>
    <row r="37" spans="1:19" ht="12.75">
      <c r="A37" s="44" t="s">
        <v>212</v>
      </c>
      <c r="B37" s="44" t="s">
        <v>56</v>
      </c>
      <c r="C37" s="44" t="s">
        <v>57</v>
      </c>
      <c r="D37" s="44" t="s">
        <v>98</v>
      </c>
      <c r="E37" s="44" t="s">
        <v>99</v>
      </c>
      <c r="F37" s="45"/>
      <c r="G37" s="44" t="s">
        <v>60</v>
      </c>
      <c r="H37" s="44" t="s">
        <v>61</v>
      </c>
      <c r="I37" s="44" t="s">
        <v>62</v>
      </c>
      <c r="J37" s="44" t="s">
        <v>0</v>
      </c>
      <c r="K37" s="44" t="s">
        <v>56</v>
      </c>
      <c r="L37" s="44" t="s">
        <v>63</v>
      </c>
      <c r="M37" s="44" t="s">
        <v>60</v>
      </c>
      <c r="N37" s="44" t="s">
        <v>1</v>
      </c>
      <c r="O37" s="45"/>
      <c r="P37" s="45"/>
      <c r="Q37" s="44" t="s">
        <v>100</v>
      </c>
      <c r="R37" s="50" t="s">
        <v>99</v>
      </c>
      <c r="S37" s="46">
        <f>SUM(S38:S43)</f>
        <v>1249.8000000000002</v>
      </c>
    </row>
    <row r="38" spans="1:19" ht="38.25" customHeight="1">
      <c r="A38" s="44" t="s">
        <v>213</v>
      </c>
      <c r="B38" s="44"/>
      <c r="C38" s="44"/>
      <c r="D38" s="44"/>
      <c r="E38" s="44"/>
      <c r="F38" s="45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4" t="s">
        <v>132</v>
      </c>
      <c r="R38" s="50" t="s">
        <v>234</v>
      </c>
      <c r="S38" s="46">
        <v>2</v>
      </c>
    </row>
    <row r="39" spans="1:19" ht="26.25" customHeight="1">
      <c r="A39" s="44" t="s">
        <v>214</v>
      </c>
      <c r="B39" s="44"/>
      <c r="C39" s="44"/>
      <c r="D39" s="44"/>
      <c r="E39" s="44"/>
      <c r="F39" s="45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4" t="s">
        <v>171</v>
      </c>
      <c r="R39" s="50" t="s">
        <v>172</v>
      </c>
      <c r="S39" s="46">
        <v>10</v>
      </c>
    </row>
    <row r="40" spans="1:19" ht="37.5" customHeight="1">
      <c r="A40" s="44" t="s">
        <v>215</v>
      </c>
      <c r="B40" s="44"/>
      <c r="C40" s="44"/>
      <c r="D40" s="44"/>
      <c r="E40" s="44"/>
      <c r="F40" s="45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4" t="s">
        <v>136</v>
      </c>
      <c r="R40" s="50" t="s">
        <v>135</v>
      </c>
      <c r="S40" s="46">
        <v>180</v>
      </c>
    </row>
    <row r="41" spans="1:19" ht="51" customHeight="1">
      <c r="A41" s="44" t="s">
        <v>216</v>
      </c>
      <c r="B41" s="44"/>
      <c r="C41" s="44"/>
      <c r="D41" s="44"/>
      <c r="E41" s="44"/>
      <c r="F41" s="45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4" t="s">
        <v>232</v>
      </c>
      <c r="R41" s="50" t="s">
        <v>233</v>
      </c>
      <c r="S41" s="46">
        <v>200</v>
      </c>
    </row>
    <row r="42" spans="1:19" ht="39" customHeight="1">
      <c r="A42" s="44" t="s">
        <v>217</v>
      </c>
      <c r="B42" s="44"/>
      <c r="C42" s="44"/>
      <c r="D42" s="44"/>
      <c r="E42" s="44"/>
      <c r="F42" s="45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4" t="s">
        <v>173</v>
      </c>
      <c r="R42" s="50" t="s">
        <v>174</v>
      </c>
      <c r="S42" s="46">
        <v>20.6</v>
      </c>
    </row>
    <row r="43" spans="1:19" ht="27.75" customHeight="1">
      <c r="A43" s="44" t="s">
        <v>218</v>
      </c>
      <c r="B43" s="44" t="s">
        <v>56</v>
      </c>
      <c r="C43" s="44" t="s">
        <v>57</v>
      </c>
      <c r="D43" s="44" t="s">
        <v>101</v>
      </c>
      <c r="E43" s="44" t="s">
        <v>102</v>
      </c>
      <c r="F43" s="45"/>
      <c r="G43" s="44" t="s">
        <v>60</v>
      </c>
      <c r="H43" s="44" t="s">
        <v>61</v>
      </c>
      <c r="I43" s="44" t="s">
        <v>62</v>
      </c>
      <c r="J43" s="44" t="s">
        <v>0</v>
      </c>
      <c r="K43" s="44" t="s">
        <v>96</v>
      </c>
      <c r="L43" s="44" t="s">
        <v>97</v>
      </c>
      <c r="M43" s="44" t="s">
        <v>60</v>
      </c>
      <c r="N43" s="44" t="s">
        <v>1</v>
      </c>
      <c r="O43" s="45"/>
      <c r="P43" s="45"/>
      <c r="Q43" s="44" t="s">
        <v>123</v>
      </c>
      <c r="R43" s="50" t="s">
        <v>191</v>
      </c>
      <c r="S43" s="46">
        <v>837.2</v>
      </c>
    </row>
    <row r="44" spans="1:19" ht="13.5" customHeight="1">
      <c r="A44" s="44" t="s">
        <v>219</v>
      </c>
      <c r="B44" s="44"/>
      <c r="C44" s="44"/>
      <c r="D44" s="44"/>
      <c r="E44" s="44"/>
      <c r="F44" s="45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38" t="s">
        <v>116</v>
      </c>
      <c r="R44" s="49" t="s">
        <v>166</v>
      </c>
      <c r="S44" s="40">
        <f>SUM(S45,S63,S65,S61)</f>
        <v>526370.3999999999</v>
      </c>
    </row>
    <row r="45" spans="1:20" ht="25.5">
      <c r="A45" s="44" t="s">
        <v>220</v>
      </c>
      <c r="B45" s="36" t="s">
        <v>56</v>
      </c>
      <c r="C45" s="36" t="s">
        <v>57</v>
      </c>
      <c r="D45" s="36" t="s">
        <v>114</v>
      </c>
      <c r="E45" s="36" t="s">
        <v>115</v>
      </c>
      <c r="F45" s="37"/>
      <c r="G45" s="36" t="s">
        <v>60</v>
      </c>
      <c r="H45" s="36" t="s">
        <v>61</v>
      </c>
      <c r="I45" s="36" t="s">
        <v>62</v>
      </c>
      <c r="J45" s="36" t="s">
        <v>0</v>
      </c>
      <c r="K45" s="36" t="s">
        <v>56</v>
      </c>
      <c r="L45" s="36" t="s">
        <v>63</v>
      </c>
      <c r="M45" s="36" t="s">
        <v>60</v>
      </c>
      <c r="N45" s="36" t="s">
        <v>1</v>
      </c>
      <c r="O45" s="37"/>
      <c r="P45" s="37"/>
      <c r="Q45" s="38" t="s">
        <v>167</v>
      </c>
      <c r="R45" s="49" t="s">
        <v>147</v>
      </c>
      <c r="S45" s="40">
        <f>SUM(S46,S48,S52,S59,)</f>
        <v>528756.5999999999</v>
      </c>
      <c r="T45" s="33"/>
    </row>
    <row r="46" spans="1:19" ht="25.5">
      <c r="A46" s="44" t="s">
        <v>221</v>
      </c>
      <c r="B46" s="2" t="s">
        <v>56</v>
      </c>
      <c r="C46" s="2" t="s">
        <v>57</v>
      </c>
      <c r="D46" s="2" t="s">
        <v>119</v>
      </c>
      <c r="E46" s="2" t="s">
        <v>120</v>
      </c>
      <c r="F46" s="3"/>
      <c r="G46" s="2" t="s">
        <v>12</v>
      </c>
      <c r="H46" s="2" t="s">
        <v>13</v>
      </c>
      <c r="I46" s="2" t="s">
        <v>62</v>
      </c>
      <c r="J46" s="2" t="s">
        <v>0</v>
      </c>
      <c r="K46" s="2" t="s">
        <v>117</v>
      </c>
      <c r="L46" s="2" t="s">
        <v>118</v>
      </c>
      <c r="M46" s="2" t="s">
        <v>60</v>
      </c>
      <c r="N46" s="2" t="s">
        <v>1</v>
      </c>
      <c r="O46" s="3"/>
      <c r="P46" s="3"/>
      <c r="Q46" s="44" t="s">
        <v>236</v>
      </c>
      <c r="R46" s="50" t="s">
        <v>235</v>
      </c>
      <c r="S46" s="46">
        <f>SUM(S47)</f>
        <v>117764</v>
      </c>
    </row>
    <row r="47" spans="1:19" ht="26.25" customHeight="1">
      <c r="A47" s="44" t="s">
        <v>222</v>
      </c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  <c r="O47" s="3"/>
      <c r="P47" s="3"/>
      <c r="Q47" s="44" t="s">
        <v>237</v>
      </c>
      <c r="R47" s="50" t="s">
        <v>138</v>
      </c>
      <c r="S47" s="46">
        <v>117764</v>
      </c>
    </row>
    <row r="48" spans="1:20" ht="25.5">
      <c r="A48" s="44" t="s">
        <v>223</v>
      </c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  <c r="O48" s="3"/>
      <c r="P48" s="3"/>
      <c r="Q48" s="44" t="s">
        <v>238</v>
      </c>
      <c r="R48" s="50" t="s">
        <v>190</v>
      </c>
      <c r="S48" s="46">
        <f>SUM(S49:S51)</f>
        <v>171702.6</v>
      </c>
      <c r="T48" s="33"/>
    </row>
    <row r="49" spans="1:20" ht="28.5" customHeight="1">
      <c r="A49" s="44" t="s">
        <v>224</v>
      </c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3"/>
      <c r="P49" s="3"/>
      <c r="Q49" s="44" t="s">
        <v>266</v>
      </c>
      <c r="R49" s="67" t="s">
        <v>267</v>
      </c>
      <c r="S49" s="46">
        <v>25696.8</v>
      </c>
      <c r="T49" s="33"/>
    </row>
    <row r="50" spans="1:20" ht="30" customHeight="1">
      <c r="A50" s="44" t="s">
        <v>225</v>
      </c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3"/>
      <c r="P50" s="3"/>
      <c r="Q50" s="44" t="s">
        <v>268</v>
      </c>
      <c r="R50" s="67" t="s">
        <v>269</v>
      </c>
      <c r="S50" s="46">
        <v>50000</v>
      </c>
      <c r="T50" s="33"/>
    </row>
    <row r="51" spans="1:19" ht="14.25" customHeight="1">
      <c r="A51" s="44" t="s">
        <v>226</v>
      </c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3"/>
      <c r="P51" s="3"/>
      <c r="Q51" s="44" t="s">
        <v>239</v>
      </c>
      <c r="R51" s="50" t="s">
        <v>270</v>
      </c>
      <c r="S51" s="46">
        <v>96005.8</v>
      </c>
    </row>
    <row r="52" spans="1:20" ht="25.5">
      <c r="A52" s="44" t="s">
        <v>248</v>
      </c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3"/>
      <c r="P52" s="3"/>
      <c r="Q52" s="44" t="s">
        <v>240</v>
      </c>
      <c r="R52" s="50" t="s">
        <v>241</v>
      </c>
      <c r="S52" s="46">
        <f>SUM(S53:S58)</f>
        <v>236893.8</v>
      </c>
      <c r="T52" s="33"/>
    </row>
    <row r="53" spans="1:20" ht="24.75" customHeight="1">
      <c r="A53" s="44" t="s">
        <v>227</v>
      </c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3"/>
      <c r="P53" s="3"/>
      <c r="Q53" s="44" t="s">
        <v>249</v>
      </c>
      <c r="R53" s="50" t="s">
        <v>250</v>
      </c>
      <c r="S53" s="46">
        <v>4095</v>
      </c>
      <c r="T53" s="33"/>
    </row>
    <row r="54" spans="1:20" ht="25.5">
      <c r="A54" s="44" t="s">
        <v>228</v>
      </c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3"/>
      <c r="P54" s="3"/>
      <c r="Q54" s="44" t="s">
        <v>244</v>
      </c>
      <c r="R54" s="50" t="s">
        <v>280</v>
      </c>
      <c r="S54" s="46">
        <v>58962</v>
      </c>
      <c r="T54" s="33"/>
    </row>
    <row r="55" spans="1:20" ht="37.5" customHeight="1">
      <c r="A55" s="44" t="s">
        <v>229</v>
      </c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3"/>
      <c r="P55" s="3"/>
      <c r="Q55" s="44" t="s">
        <v>243</v>
      </c>
      <c r="R55" s="52" t="s">
        <v>139</v>
      </c>
      <c r="S55" s="46">
        <v>788</v>
      </c>
      <c r="T55" s="33"/>
    </row>
    <row r="56" spans="1:20" ht="27" customHeight="1">
      <c r="A56" s="44" t="s">
        <v>230</v>
      </c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3"/>
      <c r="P56" s="3"/>
      <c r="Q56" s="44" t="s">
        <v>242</v>
      </c>
      <c r="R56" s="50" t="s">
        <v>148</v>
      </c>
      <c r="S56" s="46">
        <v>6455</v>
      </c>
      <c r="T56" s="33"/>
    </row>
    <row r="57" spans="1:20" ht="41.25" customHeight="1">
      <c r="A57" s="44" t="s">
        <v>231</v>
      </c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3"/>
      <c r="P57" s="3"/>
      <c r="Q57" s="44" t="s">
        <v>272</v>
      </c>
      <c r="R57" s="50" t="s">
        <v>273</v>
      </c>
      <c r="S57" s="46">
        <v>22.8</v>
      </c>
      <c r="T57" s="33"/>
    </row>
    <row r="58" spans="1:19" ht="13.5" customHeight="1">
      <c r="A58" s="44" t="s">
        <v>260</v>
      </c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3"/>
      <c r="P58" s="3"/>
      <c r="Q58" s="44" t="s">
        <v>245</v>
      </c>
      <c r="R58" s="50" t="s">
        <v>281</v>
      </c>
      <c r="S58" s="46">
        <v>166571</v>
      </c>
    </row>
    <row r="59" spans="1:19" ht="12.75">
      <c r="A59" s="44" t="s">
        <v>261</v>
      </c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3"/>
      <c r="P59" s="3"/>
      <c r="Q59" s="44" t="s">
        <v>246</v>
      </c>
      <c r="R59" s="50" t="s">
        <v>124</v>
      </c>
      <c r="S59" s="46">
        <f>SUM(S60:S60)</f>
        <v>2396.2</v>
      </c>
    </row>
    <row r="60" spans="1:19" ht="52.5" customHeight="1">
      <c r="A60" s="44" t="s">
        <v>262</v>
      </c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3"/>
      <c r="P60" s="3"/>
      <c r="Q60" s="44" t="s">
        <v>247</v>
      </c>
      <c r="R60" s="50" t="s">
        <v>284</v>
      </c>
      <c r="S60" s="46">
        <v>2396.2</v>
      </c>
    </row>
    <row r="61" spans="1:19" ht="12.75">
      <c r="A61" s="44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3"/>
      <c r="P61" s="3"/>
      <c r="Q61" s="44" t="s">
        <v>286</v>
      </c>
      <c r="R61" s="50" t="s">
        <v>289</v>
      </c>
      <c r="S61" s="46">
        <f>S62</f>
        <v>5</v>
      </c>
    </row>
    <row r="62" spans="1:19" ht="30.75" customHeight="1">
      <c r="A62" s="44"/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  <c r="M62" s="2"/>
      <c r="N62" s="2"/>
      <c r="O62" s="3"/>
      <c r="P62" s="3"/>
      <c r="Q62" s="44" t="s">
        <v>287</v>
      </c>
      <c r="R62" s="50" t="s">
        <v>288</v>
      </c>
      <c r="S62" s="46">
        <v>5</v>
      </c>
    </row>
    <row r="63" spans="1:19" ht="74.25" customHeight="1">
      <c r="A63" s="44" t="s">
        <v>263</v>
      </c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2"/>
      <c r="O63" s="3"/>
      <c r="P63" s="3"/>
      <c r="Q63" s="38" t="s">
        <v>251</v>
      </c>
      <c r="R63" s="58" t="s">
        <v>252</v>
      </c>
      <c r="S63" s="40">
        <f>SUM(S64:S64)</f>
        <v>853.4</v>
      </c>
    </row>
    <row r="64" spans="1:19" ht="40.5" customHeight="1">
      <c r="A64" s="44" t="s">
        <v>259</v>
      </c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  <c r="N64" s="2"/>
      <c r="O64" s="3"/>
      <c r="P64" s="3"/>
      <c r="Q64" s="44" t="s">
        <v>257</v>
      </c>
      <c r="R64" s="59" t="s">
        <v>253</v>
      </c>
      <c r="S64" s="46">
        <v>853.4</v>
      </c>
    </row>
    <row r="65" spans="1:19" ht="40.5" customHeight="1">
      <c r="A65" s="44" t="s">
        <v>264</v>
      </c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3"/>
      <c r="P65" s="3"/>
      <c r="Q65" s="38" t="s">
        <v>254</v>
      </c>
      <c r="R65" s="60" t="s">
        <v>255</v>
      </c>
      <c r="S65" s="40">
        <f>SUM(S66)</f>
        <v>-3244.6</v>
      </c>
    </row>
    <row r="66" spans="1:19" ht="36" customHeight="1">
      <c r="A66" s="44" t="s">
        <v>265</v>
      </c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  <c r="N66" s="2"/>
      <c r="O66" s="3"/>
      <c r="P66" s="3"/>
      <c r="Q66" s="44" t="s">
        <v>258</v>
      </c>
      <c r="R66" s="61" t="s">
        <v>256</v>
      </c>
      <c r="S66" s="46">
        <v>-3244.6</v>
      </c>
    </row>
    <row r="67" spans="1:19" ht="12.75">
      <c r="A67" s="44" t="s">
        <v>271</v>
      </c>
      <c r="B67" s="36" t="s">
        <v>56</v>
      </c>
      <c r="C67" s="36" t="s">
        <v>57</v>
      </c>
      <c r="D67" s="36" t="s">
        <v>110</v>
      </c>
      <c r="E67" s="36" t="s">
        <v>61</v>
      </c>
      <c r="F67" s="37"/>
      <c r="G67" s="36" t="s">
        <v>60</v>
      </c>
      <c r="H67" s="36" t="s">
        <v>61</v>
      </c>
      <c r="I67" s="36" t="s">
        <v>62</v>
      </c>
      <c r="J67" s="36" t="s">
        <v>0</v>
      </c>
      <c r="K67" s="36" t="s">
        <v>56</v>
      </c>
      <c r="L67" s="36" t="s">
        <v>63</v>
      </c>
      <c r="M67" s="36" t="s">
        <v>60</v>
      </c>
      <c r="N67" s="36" t="s">
        <v>1</v>
      </c>
      <c r="O67" s="37"/>
      <c r="P67" s="37"/>
      <c r="Q67" s="36" t="s">
        <v>24</v>
      </c>
      <c r="R67" s="49" t="s">
        <v>134</v>
      </c>
      <c r="S67" s="40">
        <f>SUM(S44,S12)</f>
        <v>707400.8999999999</v>
      </c>
    </row>
    <row r="68" spans="1:19" ht="12.75">
      <c r="A68" s="62"/>
      <c r="B68" s="63"/>
      <c r="C68" s="63"/>
      <c r="D68" s="63"/>
      <c r="E68" s="63"/>
      <c r="F68" s="64"/>
      <c r="G68" s="63"/>
      <c r="H68" s="63"/>
      <c r="I68" s="63"/>
      <c r="J68" s="63"/>
      <c r="K68" s="63"/>
      <c r="L68" s="63"/>
      <c r="M68" s="63"/>
      <c r="N68" s="63"/>
      <c r="O68" s="64"/>
      <c r="P68" s="64"/>
      <c r="Q68" s="63"/>
      <c r="R68" s="65"/>
      <c r="S68" s="66"/>
    </row>
    <row r="69" spans="1:19" ht="12.75">
      <c r="A69" s="29" t="s">
        <v>143</v>
      </c>
      <c r="Q69" s="56" t="s">
        <v>141</v>
      </c>
      <c r="R69" s="53"/>
      <c r="S69" s="41"/>
    </row>
    <row r="70" spans="17:19" ht="30" customHeight="1">
      <c r="Q70" s="70" t="s">
        <v>274</v>
      </c>
      <c r="R70" s="70"/>
      <c r="S70" s="47">
        <v>6833.9</v>
      </c>
    </row>
    <row r="71" spans="17:19" ht="30" customHeight="1">
      <c r="Q71" s="70" t="s">
        <v>275</v>
      </c>
      <c r="R71" s="70"/>
      <c r="S71" s="47">
        <v>18379.3</v>
      </c>
    </row>
    <row r="72" spans="17:19" ht="29.25" customHeight="1">
      <c r="Q72" s="69" t="s">
        <v>276</v>
      </c>
      <c r="R72" s="69"/>
      <c r="S72" s="47">
        <v>183.6</v>
      </c>
    </row>
    <row r="73" spans="1:19" ht="25.5" customHeight="1">
      <c r="A73" s="62"/>
      <c r="B73" s="63"/>
      <c r="C73" s="63"/>
      <c r="D73" s="63"/>
      <c r="E73" s="63"/>
      <c r="F73" s="64"/>
      <c r="G73" s="63"/>
      <c r="H73" s="63"/>
      <c r="I73" s="63"/>
      <c r="J73" s="63"/>
      <c r="K73" s="63"/>
      <c r="L73" s="63"/>
      <c r="M73" s="63"/>
      <c r="N73" s="63"/>
      <c r="O73" s="64"/>
      <c r="P73" s="64"/>
      <c r="Q73" s="69" t="s">
        <v>277</v>
      </c>
      <c r="R73" s="69"/>
      <c r="S73" s="47">
        <v>300</v>
      </c>
    </row>
    <row r="74" spans="1:19" ht="12.75">
      <c r="A74" s="62"/>
      <c r="B74" s="63"/>
      <c r="C74" s="63"/>
      <c r="D74" s="63"/>
      <c r="E74" s="63"/>
      <c r="F74" s="64"/>
      <c r="G74" s="63"/>
      <c r="H74" s="63"/>
      <c r="I74" s="63"/>
      <c r="J74" s="63"/>
      <c r="K74" s="63"/>
      <c r="L74" s="63"/>
      <c r="M74" s="63"/>
      <c r="N74" s="63"/>
      <c r="O74" s="64"/>
      <c r="P74" s="64"/>
      <c r="Q74" s="56"/>
      <c r="R74" s="56"/>
      <c r="S74" s="43"/>
    </row>
    <row r="75" spans="1:19" ht="12.75">
      <c r="A75" s="29" t="s">
        <v>278</v>
      </c>
      <c r="Q75" s="56" t="s">
        <v>141</v>
      </c>
      <c r="R75" s="53"/>
      <c r="S75" s="41"/>
    </row>
    <row r="76" spans="17:19" ht="12.75">
      <c r="Q76" s="70" t="s">
        <v>279</v>
      </c>
      <c r="R76" s="70"/>
      <c r="S76" s="47">
        <v>50000</v>
      </c>
    </row>
    <row r="77" ht="12.75">
      <c r="S77" s="33"/>
    </row>
    <row r="78" spans="1:19" ht="12.75">
      <c r="A78" s="29" t="s">
        <v>158</v>
      </c>
      <c r="Q78" s="56" t="s">
        <v>141</v>
      </c>
      <c r="R78" s="53"/>
      <c r="S78" s="41"/>
    </row>
    <row r="79" spans="17:19" ht="12.75" customHeight="1">
      <c r="Q79" s="70" t="s">
        <v>182</v>
      </c>
      <c r="R79" s="70"/>
      <c r="S79" s="47">
        <v>10004</v>
      </c>
    </row>
    <row r="80" spans="17:19" ht="26.25" customHeight="1">
      <c r="Q80" s="69" t="s">
        <v>183</v>
      </c>
      <c r="R80" s="69"/>
      <c r="S80" s="47">
        <v>81818</v>
      </c>
    </row>
    <row r="81" spans="17:19" ht="13.5" customHeight="1">
      <c r="Q81" s="69" t="s">
        <v>142</v>
      </c>
      <c r="R81" s="69"/>
      <c r="S81" s="47">
        <v>4183.8</v>
      </c>
    </row>
    <row r="82" spans="17:18" ht="12.75">
      <c r="Q82" s="53"/>
      <c r="R82" s="54"/>
    </row>
    <row r="83" spans="1:18" ht="12.75">
      <c r="A83" s="29" t="s">
        <v>282</v>
      </c>
      <c r="Q83" s="56" t="s">
        <v>141</v>
      </c>
      <c r="R83" s="55"/>
    </row>
    <row r="84" spans="1:19" ht="26.25" customHeight="1">
      <c r="A84" s="48"/>
      <c r="Q84" s="70" t="s">
        <v>175</v>
      </c>
      <c r="R84" s="70"/>
      <c r="S84" s="47">
        <v>102.3</v>
      </c>
    </row>
    <row r="85" spans="17:19" ht="38.25" customHeight="1">
      <c r="Q85" s="70" t="s">
        <v>149</v>
      </c>
      <c r="R85" s="70"/>
      <c r="S85" s="47">
        <v>176</v>
      </c>
    </row>
    <row r="86" spans="17:19" ht="39.75" customHeight="1">
      <c r="Q86" s="69" t="s">
        <v>176</v>
      </c>
      <c r="R86" s="70"/>
      <c r="S86" s="47">
        <v>50875</v>
      </c>
    </row>
    <row r="87" spans="17:19" ht="37.5" customHeight="1">
      <c r="Q87" s="69" t="s">
        <v>177</v>
      </c>
      <c r="R87" s="70"/>
      <c r="S87" s="47">
        <v>0.4</v>
      </c>
    </row>
    <row r="88" spans="1:19" ht="27" customHeight="1">
      <c r="A88" s="48"/>
      <c r="Q88" s="69" t="s">
        <v>184</v>
      </c>
      <c r="R88" s="70"/>
      <c r="S88" s="47">
        <v>7433</v>
      </c>
    </row>
    <row r="89" spans="1:19" ht="39" customHeight="1">
      <c r="A89" s="48"/>
      <c r="Q89" s="69" t="s">
        <v>178</v>
      </c>
      <c r="R89" s="70"/>
      <c r="S89" s="47">
        <v>21</v>
      </c>
    </row>
    <row r="90" spans="1:19" ht="25.5" customHeight="1">
      <c r="A90" s="48"/>
      <c r="Q90" s="69" t="s">
        <v>185</v>
      </c>
      <c r="R90" s="70"/>
      <c r="S90" s="47">
        <v>354.3</v>
      </c>
    </row>
    <row r="91" spans="17:18" ht="12.75">
      <c r="Q91" s="53"/>
      <c r="R91" s="54"/>
    </row>
    <row r="92" spans="1:18" ht="12.75">
      <c r="A92" s="29" t="s">
        <v>283</v>
      </c>
      <c r="Q92" s="56" t="s">
        <v>141</v>
      </c>
      <c r="R92" s="54"/>
    </row>
    <row r="93" spans="1:19" ht="51" customHeight="1">
      <c r="A93" s="48"/>
      <c r="Q93" s="68" t="s">
        <v>168</v>
      </c>
      <c r="R93" s="68"/>
      <c r="S93" s="47">
        <v>111001</v>
      </c>
    </row>
    <row r="94" spans="1:19" ht="38.25" customHeight="1">
      <c r="A94" s="48"/>
      <c r="Q94" s="68" t="s">
        <v>169</v>
      </c>
      <c r="R94" s="68"/>
      <c r="S94" s="47">
        <v>55570</v>
      </c>
    </row>
    <row r="95" spans="1:19" ht="12.75" customHeight="1">
      <c r="A95" s="48"/>
      <c r="Q95" s="55"/>
      <c r="R95" s="55"/>
      <c r="S95" s="43"/>
    </row>
    <row r="96" spans="1:19" ht="13.5" customHeight="1">
      <c r="A96" s="29" t="s">
        <v>285</v>
      </c>
      <c r="Q96" s="56" t="s">
        <v>141</v>
      </c>
      <c r="R96" s="55"/>
      <c r="S96" s="43"/>
    </row>
    <row r="97" spans="17:19" ht="26.25" customHeight="1">
      <c r="Q97" s="70" t="s">
        <v>160</v>
      </c>
      <c r="R97" s="70"/>
      <c r="S97" s="47">
        <v>1828</v>
      </c>
    </row>
    <row r="98" spans="17:19" ht="25.5" customHeight="1">
      <c r="Q98" s="69" t="s">
        <v>159</v>
      </c>
      <c r="R98" s="70"/>
      <c r="S98" s="47">
        <v>568.2</v>
      </c>
    </row>
    <row r="99" ht="24.75" customHeight="1"/>
    <row r="100" ht="59.25" customHeight="1"/>
    <row r="101" ht="43.5" customHeight="1"/>
    <row r="106" ht="160.5" customHeight="1"/>
    <row r="110" ht="136.5" customHeight="1"/>
    <row r="111" ht="81" customHeight="1"/>
    <row r="112" ht="93.75" customHeight="1"/>
  </sheetData>
  <sheetProtection/>
  <mergeCells count="21">
    <mergeCell ref="Q81:R81"/>
    <mergeCell ref="Q88:R88"/>
    <mergeCell ref="A7:S7"/>
    <mergeCell ref="A3:S5"/>
    <mergeCell ref="Q79:R79"/>
    <mergeCell ref="Q80:R80"/>
    <mergeCell ref="Q70:R70"/>
    <mergeCell ref="Q71:R71"/>
    <mergeCell ref="Q73:R73"/>
    <mergeCell ref="Q72:R72"/>
    <mergeCell ref="Q76:R76"/>
    <mergeCell ref="Q93:R93"/>
    <mergeCell ref="Q87:R87"/>
    <mergeCell ref="Q84:R84"/>
    <mergeCell ref="Q98:R98"/>
    <mergeCell ref="Q85:R85"/>
    <mergeCell ref="Q86:R86"/>
    <mergeCell ref="Q97:R97"/>
    <mergeCell ref="Q94:R94"/>
    <mergeCell ref="Q90:R90"/>
    <mergeCell ref="Q89:R89"/>
  </mergeCells>
  <printOptions/>
  <pageMargins left="1.1811023622047245" right="0.5905511811023623" top="0.7874015748031497" bottom="0.7874015748031497" header="0" footer="0"/>
  <pageSetup firstPageNumber="21" useFirstPageNumber="1" fitToHeight="1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Долматова К.А.</dc:creator>
  <cp:keywords/>
  <dc:description/>
  <cp:lastModifiedBy>ИВАНУШКА</cp:lastModifiedBy>
  <cp:lastPrinted>2017-06-20T10:16:39Z</cp:lastPrinted>
  <dcterms:created xsi:type="dcterms:W3CDTF">2005-10-01T10:04:25Z</dcterms:created>
  <dcterms:modified xsi:type="dcterms:W3CDTF">2017-07-02T16:11:41Z</dcterms:modified>
  <cp:category/>
  <cp:version/>
  <cp:contentType/>
  <cp:contentStatus/>
</cp:coreProperties>
</file>