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>
    <definedName name="_xlnm.Print_Area" localSheetId="0">'Лист3'!$A$1:$H$803</definedName>
  </definedNames>
  <calcPr fullCalcOnLoad="1"/>
</workbook>
</file>

<file path=xl/sharedStrings.xml><?xml version="1.0" encoding="utf-8"?>
<sst xmlns="http://schemas.openxmlformats.org/spreadsheetml/2006/main" count="1825" uniqueCount="550">
  <si>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</si>
  <si>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</si>
  <si>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работ, услуг в сфере информационно-коммуникационных технологий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</si>
  <si>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</si>
  <si>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</si>
  <si>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</si>
  <si>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</si>
  <si>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</si>
  <si>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</si>
  <si>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</si>
  <si>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Иные межбюджетные трансферты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</si>
  <si>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</si>
  <si>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</si>
  <si>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</si>
  <si>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</si>
  <si>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</si>
  <si>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</si>
  <si>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</si>
  <si>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</si>
  <si>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 xml:space="preserve">ОБРАЗОВАНИЕ    </t>
  </si>
  <si>
    <t xml:space="preserve">Дошкольное образование         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</si>
  <si>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</si>
  <si>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</si>
  <si>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</si>
  <si>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</si>
  <si>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</si>
  <si>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</si>
  <si>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</si>
  <si>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</si>
  <si>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</si>
  <si>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</si>
  <si>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</si>
  <si>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</si>
  <si>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</si>
  <si>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 РАСХОДОВ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</si>
  <si>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</si>
  <si>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</si>
  <si>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</si>
  <si>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</si>
  <si>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</si>
  <si>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</si>
  <si>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</si>
  <si>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</si>
  <si>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</si>
  <si>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</si>
  <si>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</si>
  <si>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</si>
  <si>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</si>
  <si>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</si>
  <si>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</si>
  <si>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</si>
  <si>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</si>
  <si>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</si>
  <si>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</si>
  <si>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</si>
  <si>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</si>
  <si>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</si>
  <si>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Дорожное хозяйство (дорожные фонды)</t>
  </si>
  <si>
    <t>Формирование и улучшение качества предпринимательской среды</t>
  </si>
  <si>
    <t>ОБЩЕГОСУДАРСТВЕННЫЕ ВОПРОСЫ</t>
  </si>
  <si>
    <t>Другие общегосударственные вопросы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</si>
  <si>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</si>
  <si>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</si>
  <si>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</si>
  <si>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</si>
  <si>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</si>
  <si>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</si>
  <si>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</si>
  <si>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</si>
  <si>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</si>
  <si>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</si>
  <si>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</si>
  <si>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</si>
  <si>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</si>
  <si>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</si>
  <si>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Представительские расходы по приему официальных лиц и делегаций, деловые встречи</t>
  </si>
  <si>
    <t>Долевое участие  муниципального образования в Ассоциации "Совет муниципальных образований Свердловской области"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</si>
  <si>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</si>
  <si>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</si>
  <si>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</si>
  <si>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</si>
  <si>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СРЕДСТВА МАССОВОЙ ИНФОРМАЦИИ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</si>
  <si>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</si>
  <si>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</si>
  <si>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</si>
  <si>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</si>
  <si>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</si>
  <si>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</si>
  <si>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</si>
  <si>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Мероприятия, реализуемые путем предоставления субсидии Информационно-консультационному центру с.Байкалово</t>
  </si>
  <si>
    <t>Инвентаризационные работы, независимая оценка недвижимого имущества (зданий, сооружений, земельных участков)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</si>
  <si>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</si>
  <si>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Обновление и сопровождение программных комплексов в сфере финансов</t>
  </si>
  <si>
    <t>Поддержка активной жизнедеятельности ветеранов, граждан пожилого возраста</t>
  </si>
  <si>
    <t>Премии и гранты</t>
  </si>
  <si>
    <t>Содержание спортивных объектов</t>
  </si>
  <si>
    <t>Обеспечение деятельности МКУ "Комитет физической культуры и спорта Байкаловского муниципального района"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</si>
  <si>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</si>
  <si>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</si>
  <si>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</si>
  <si>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 xml:space="preserve">Иные выплаты персоналу учреждений, за исключением фонда оплаты труда </t>
  </si>
  <si>
    <t>Дополнительное образование детей</t>
  </si>
  <si>
    <t xml:space="preserve">Подпрограмма "Патриотическое воспитание и молодежная политика Байкаловского муниципального района" 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</si>
  <si>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</si>
  <si>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Фонд оплаты труда государственных (муниципальных) органов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</si>
  <si>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</si>
  <si>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Организация и проведение праздников, конкурсов и фестивалей для населения</t>
  </si>
  <si>
    <t>Организация досуга детей и подростков в разновозрастных отрядах</t>
  </si>
  <si>
    <t>Руководитель контрольно-счетного органа муниципального образования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</si>
  <si>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</si>
  <si>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</si>
  <si>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</si>
  <si>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Исполнение судебных актов Российской Федерации и мировых соглашений по возмещению причиненного вреда</t>
  </si>
  <si>
    <t>Прочая закупка товаров, работ и услуг</t>
  </si>
  <si>
    <t>Председатель представительного органа муниципального образования</t>
  </si>
  <si>
    <t>Но-
мер стро-
ки</t>
  </si>
  <si>
    <t>Код
раз-
дела,
под-
раз-
дела</t>
  </si>
  <si>
    <t>Код
целевой
статьи</t>
  </si>
  <si>
    <t>Код
ви-
да
рас-
хо-
дов</t>
  </si>
  <si>
    <t>Наименование раздела, подраздела, целевой статьи или вида расходов</t>
  </si>
  <si>
    <t>1</t>
  </si>
  <si>
    <t>2</t>
  </si>
  <si>
    <t>3</t>
  </si>
  <si>
    <t>4</t>
  </si>
  <si>
    <t>5</t>
  </si>
  <si>
    <t>6</t>
  </si>
  <si>
    <t>7</t>
  </si>
  <si>
    <t>8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</si>
  <si>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</si>
  <si>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</si>
  <si>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</si>
  <si>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</si>
  <si>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</si>
  <si>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</si>
  <si>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</si>
  <si>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Иные выплаты персоналу государственных (муниципальных) органов, за исключением фонда оплаты труда</t>
  </si>
  <si>
    <t>Субсидии (гранты в форме субсидий), не подлежащие казначейскому сопровождению</t>
  </si>
  <si>
    <t>Организация деятельности Редакции газеты «Районная жизнь»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</si>
  <si>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</si>
  <si>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Исполнение полномочий представительных  органов местного самоуправления сельских поселений по осуществлению муниципального внешнего финансового контроля</t>
  </si>
  <si>
    <t>Благоустройство</t>
  </si>
  <si>
    <t>Организация деятельности Байкаловского районного краеведческого музея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</si>
  <si>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</si>
  <si>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01Ц0121000</t>
  </si>
  <si>
    <t>0100</t>
  </si>
  <si>
    <t>0102</t>
  </si>
  <si>
    <t>0409</t>
  </si>
  <si>
    <t>0412</t>
  </si>
  <si>
    <t>0701</t>
  </si>
  <si>
    <t>0702</t>
  </si>
  <si>
    <t xml:space="preserve"> </t>
  </si>
  <si>
    <t>01Ц0000000</t>
  </si>
  <si>
    <t>0300000000</t>
  </si>
  <si>
    <t>0100000000</t>
  </si>
  <si>
    <t>50П00П1010</t>
  </si>
  <si>
    <t>50П00П1020</t>
  </si>
  <si>
    <t>0110000000</t>
  </si>
  <si>
    <t>01Ж0000000</t>
  </si>
  <si>
    <t>01Ф0000000</t>
  </si>
  <si>
    <t>01Ф0146100</t>
  </si>
  <si>
    <t>01Ц0121040</t>
  </si>
  <si>
    <t>01Ц0141100</t>
  </si>
  <si>
    <t>01Ц0141200</t>
  </si>
  <si>
    <t>0160000000</t>
  </si>
  <si>
    <t>0160122010</t>
  </si>
  <si>
    <t>01С0000000</t>
  </si>
  <si>
    <t>01С0142П00</t>
  </si>
  <si>
    <t>01Л0000000</t>
  </si>
  <si>
    <t>01Б0000000</t>
  </si>
  <si>
    <t>01Д0000000</t>
  </si>
  <si>
    <t>01Д0123010</t>
  </si>
  <si>
    <t>0170000000</t>
  </si>
  <si>
    <t>0120000000</t>
  </si>
  <si>
    <t>0200000000</t>
  </si>
  <si>
    <t>0210000000</t>
  </si>
  <si>
    <t>0210125010</t>
  </si>
  <si>
    <t>0210125040</t>
  </si>
  <si>
    <t>0210145110</t>
  </si>
  <si>
    <t>0210145120</t>
  </si>
  <si>
    <t>0240000000</t>
  </si>
  <si>
    <t>5000020800</t>
  </si>
  <si>
    <t>0220000000</t>
  </si>
  <si>
    <t>0220125010</t>
  </si>
  <si>
    <t>0220125040</t>
  </si>
  <si>
    <t>0220145310</t>
  </si>
  <si>
    <t>0220145320</t>
  </si>
  <si>
    <t>0230000000</t>
  </si>
  <si>
    <t>0230125010</t>
  </si>
  <si>
    <t>0140000000</t>
  </si>
  <si>
    <t>0140125010</t>
  </si>
  <si>
    <t>0140125040</t>
  </si>
  <si>
    <t>0140125050</t>
  </si>
  <si>
    <t>0230125030</t>
  </si>
  <si>
    <t>0230125040</t>
  </si>
  <si>
    <t>0230145500</t>
  </si>
  <si>
    <t xml:space="preserve">02301S5600 </t>
  </si>
  <si>
    <t>0130000000</t>
  </si>
  <si>
    <t>0130126010</t>
  </si>
  <si>
    <t>01302И6020</t>
  </si>
  <si>
    <t>0120149100</t>
  </si>
  <si>
    <t>0120149200</t>
  </si>
  <si>
    <t>0120152500</t>
  </si>
  <si>
    <t>0180000000</t>
  </si>
  <si>
    <t>01801L4970</t>
  </si>
  <si>
    <t>0110129010</t>
  </si>
  <si>
    <t>0150000000</t>
  </si>
  <si>
    <t>0150128010</t>
  </si>
  <si>
    <t>0150128020</t>
  </si>
  <si>
    <t>0150228060</t>
  </si>
  <si>
    <t>5000020960</t>
  </si>
  <si>
    <t>0103</t>
  </si>
  <si>
    <t>0104</t>
  </si>
  <si>
    <t>0106</t>
  </si>
  <si>
    <t>0111</t>
  </si>
  <si>
    <t>0113</t>
  </si>
  <si>
    <t xml:space="preserve"> 0113</t>
  </si>
  <si>
    <t>0300</t>
  </si>
  <si>
    <t>0314</t>
  </si>
  <si>
    <t>0400</t>
  </si>
  <si>
    <t>0405</t>
  </si>
  <si>
    <t>0408</t>
  </si>
  <si>
    <t>0500</t>
  </si>
  <si>
    <t>0503</t>
  </si>
  <si>
    <t>0600</t>
  </si>
  <si>
    <t>0603</t>
  </si>
  <si>
    <t>0700</t>
  </si>
  <si>
    <t>0703</t>
  </si>
  <si>
    <t>0707</t>
  </si>
  <si>
    <t>0709</t>
  </si>
  <si>
    <t>0800</t>
  </si>
  <si>
    <t>0801</t>
  </si>
  <si>
    <t>1000</t>
  </si>
  <si>
    <t>1003</t>
  </si>
  <si>
    <t>1006</t>
  </si>
  <si>
    <t>1100</t>
  </si>
  <si>
    <t>1101</t>
  </si>
  <si>
    <t>1102</t>
  </si>
  <si>
    <t>1105</t>
  </si>
  <si>
    <t>1200</t>
  </si>
  <si>
    <t>1202</t>
  </si>
  <si>
    <t>1400</t>
  </si>
  <si>
    <t>1401</t>
  </si>
  <si>
    <t xml:space="preserve">1401 </t>
  </si>
  <si>
    <t>1403</t>
  </si>
  <si>
    <t xml:space="preserve">1403 </t>
  </si>
  <si>
    <t>0150128030</t>
  </si>
  <si>
    <t>Пособия, компенсации и иные социальные выплаты гражданам кроме публичных нормативных обязательств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</si>
  <si>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</si>
  <si>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</si>
  <si>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</si>
  <si>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Бюджетные инвестиции в объекты капитального строительства государственной (муниципальной) собственности</t>
  </si>
  <si>
    <t>01701L5760</t>
  </si>
  <si>
    <t>Улучшение жилищных условий граждан, проживающих на сельских территориях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</si>
  <si>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</si>
  <si>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Организация и проведение мероприятий, направленных на мотивацию укрепления и развития сельских домовладений граждан</t>
  </si>
  <si>
    <t>Осуществление полномочий исполнительных органов местного самоуправления сельских поселений по составлению, исполнению и контролю за исполнением бюджетов, составлению отчетов об исполнении бюджетов</t>
  </si>
  <si>
    <t>Осуществление части организационных полномочий исполнительных органов местного самоуправления сельских поселений по вопросам градостроительства и архитектуры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</si>
  <si>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</si>
  <si>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государственного полномочия Свердловской области по расчету и предоставлению дотаций бюджетам поселений</t>
  </si>
  <si>
    <t>5000000000</t>
  </si>
  <si>
    <t>Уплата прочих налогов, сборов</t>
  </si>
  <si>
    <t>0210125030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</si>
  <si>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</si>
  <si>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Субсидии автономным учреждениям на иные цели</t>
  </si>
  <si>
    <t>Субсидии автономным учреждениям</t>
  </si>
  <si>
    <t>0230125060</t>
  </si>
  <si>
    <t>Обеспечение персонифицированного финансирования дополнительного образования детей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</si>
  <si>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</si>
  <si>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</si>
  <si>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энергетических ресурсов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</si>
  <si>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</si>
  <si>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Осуществление государственного полномочия Российской Федерации по предоставлению отдельным категориям граждан мер социальной поддержки  по оплате жилого помещения и коммунальных услуг </t>
  </si>
  <si>
    <t>Торжественное чествование выпускников общеобразовательных учреждений Байкаловского муниципального района, награжденных медалями "За особые успехи в учении"</t>
  </si>
  <si>
    <t>Подготовка и проведение акций, фестивалей, конкурсов, выставок, туристко-спортивных игр, реализация проектов патриотической направленности</t>
  </si>
  <si>
    <t>0502</t>
  </si>
  <si>
    <t>Коммунальное хозяйство</t>
  </si>
  <si>
    <t>Субсидии на софинансирование капитальных вложений в объекты государственной (муниципальной) собственности</t>
  </si>
  <si>
    <t>к решению  Думы  Байкаловского муниципального района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</si>
  <si>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</si>
  <si>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>Материальная поддержка граждан Байкаловского муниципального района, удостоенных звания "Заслуженный работник Российской Федерации" по различным профессиям, и членов их семей</t>
  </si>
  <si>
    <t>Глава Байкаловского муниципального района</t>
  </si>
  <si>
    <t>0210145310</t>
  </si>
  <si>
    <t>0210145320</t>
  </si>
  <si>
    <t>0220145400</t>
  </si>
  <si>
    <t>Осуществление мероприятий по обеспечению питанием обучающихся в муниципальных общеобразовательных организациях</t>
  </si>
  <si>
    <t>Субсидии бюджетным учреждениям на иные цели</t>
  </si>
  <si>
    <t>01201R4620</t>
  </si>
  <si>
    <t>1004</t>
  </si>
  <si>
    <t>Охрана семьи и детства</t>
  </si>
  <si>
    <t>Подпрограмма "Обеспечение реализации муниципальной программы "Социально-экономическое развитие Байкаловского муниципального района"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</si>
  <si>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</si>
  <si>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«Повышение эффективности управления муниципальной собственностью Байкаловского муниципального района»</t>
  </si>
  <si>
    <t>Подпрограмма "Развитие архивного дела в  Байкаловском муниципальном районе"</t>
  </si>
  <si>
    <t>Подпрограмма «Обеспечение общественной безопасности населения Байкаловского муниципального района»</t>
  </si>
  <si>
    <t>Подпрограмма «Обеспечение эпизоотического и ветеринарно-санитарного благополучия Байкаловского муниципального района»</t>
  </si>
  <si>
    <t>Подпрограмма «Развитие транспортного и дорожного комплекса Байкаловского муниципального района»</t>
  </si>
  <si>
    <t>Подпрограмма «Поддержка и развитие малого и среднего предпринимательства в Байкаловском муниципальном районе»</t>
  </si>
  <si>
    <t>Подпрограмма «Комплексное развитие сельских территорий Байкаловского муниципального района»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</si>
  <si>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</si>
  <si>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</si>
  <si>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</si>
  <si>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</si>
  <si>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Подпрограмма "Развитие культуры Байкаловского  муниципального района" </t>
  </si>
  <si>
    <t xml:space="preserve">Подпрограмма"Социальная политика Байкаловского муниципального района" </t>
  </si>
  <si>
    <t>0140125020</t>
  </si>
  <si>
    <t>Поддержка деятельности школьных поисковых отрядов</t>
  </si>
  <si>
    <t>Поэтапное внедрение Всероссийского физкультурно-спортивного комплекса "Готов к труду и обороне" (ГТО)</t>
  </si>
  <si>
    <t>015Р5S8Г00</t>
  </si>
  <si>
    <t>0220145410</t>
  </si>
  <si>
    <t>Создание в муниципальных общеобразовательных организациях условий для организации горячего питания обучающихся</t>
  </si>
  <si>
    <t>02201S5410</t>
  </si>
  <si>
    <t>Содержание центра тестирования ГТО</t>
  </si>
  <si>
    <t>Обеспечение деятельности МКУ «Единая дежурно-диспетчерская служба Байкаловского муниципального района»</t>
  </si>
  <si>
    <t>01Л0122010</t>
  </si>
  <si>
    <t>Создание и обеспечение деятельности коворкинг-центров</t>
  </si>
  <si>
    <t>0230125070</t>
  </si>
  <si>
    <t>Организация деятельности учреждений по работе с молодежью</t>
  </si>
  <si>
    <t>0230125080</t>
  </si>
  <si>
    <t>Осуществление мероприятий, направленных на соблюдение требований и норм антитеррористической защищенности муниципальных общеобразовательных учреждений</t>
  </si>
  <si>
    <t>Иные выплаты учреждений привлекаемым лицам</t>
  </si>
  <si>
    <t>Иные выплаты государственных (муниципальных) органов привлекаемым лицам</t>
  </si>
  <si>
    <t>0330000000</t>
  </si>
  <si>
    <t>0330140300</t>
  </si>
  <si>
    <t>0330120030</t>
  </si>
  <si>
    <t xml:space="preserve">Подпрограмма "Обеспечение реализации муниципальной программы "Управление финансами Байкаловского муниципального района" </t>
  </si>
  <si>
    <t>0360000000</t>
  </si>
  <si>
    <t>0360121000</t>
  </si>
  <si>
    <t>03601П1010</t>
  </si>
  <si>
    <t>0320000000</t>
  </si>
  <si>
    <t>Подпрограмма "Управление бюджетным процессом и его совершенствование"</t>
  </si>
  <si>
    <t>0330120040</t>
  </si>
  <si>
    <t>Бюджетные инвестиции на приобретение объектов недвижимого имущества в государственную (муниципальную) собственность</t>
  </si>
  <si>
    <t>Проведение в муниципальном образовании Дня местного самоуправления</t>
  </si>
  <si>
    <t>0320120010</t>
  </si>
  <si>
    <t>0110429040</t>
  </si>
  <si>
    <t>0110329030</t>
  </si>
  <si>
    <t>Организация и проведение мероприятий, направленных на сохранение и уважение к памяти погибших при защите Отечества</t>
  </si>
  <si>
    <t>Муниципальная программа "Развитие системы образования в Байкаловском муниципальном районе" до 2032 года</t>
  </si>
  <si>
    <t>0220125050</t>
  </si>
  <si>
    <t>0220125150</t>
  </si>
  <si>
    <t>0230125090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</si>
  <si>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</si>
  <si>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 "Управление финансами Байкаловского муниципального района" до 2032 года</t>
  </si>
  <si>
    <t>Муниципальная программа "Управление финансами Байкаловского муниципального района" до 2032 года</t>
  </si>
  <si>
    <t>0110529060</t>
  </si>
  <si>
    <t>0140125060</t>
  </si>
  <si>
    <t>0140125030</t>
  </si>
  <si>
    <t xml:space="preserve">Организация экскурсий военно-патриотической направленности </t>
  </si>
  <si>
    <t>0140125080</t>
  </si>
  <si>
    <t>01401S8600</t>
  </si>
  <si>
    <t>01401S8700</t>
  </si>
  <si>
    <t>Организация военно-патриотического воспитания и допризывной подготовки молодых граждан</t>
  </si>
  <si>
    <t>0240121000</t>
  </si>
  <si>
    <t>0240125020</t>
  </si>
  <si>
    <t>0240125030</t>
  </si>
  <si>
    <t>0240125040</t>
  </si>
  <si>
    <t>1103</t>
  </si>
  <si>
    <t>Спорт высших достижений</t>
  </si>
  <si>
    <t>Реализация дополнительных образовательных программ спортивной подготовки</t>
  </si>
  <si>
    <t>01301И6040</t>
  </si>
  <si>
    <t>0130326050</t>
  </si>
  <si>
    <t>0130326060</t>
  </si>
  <si>
    <t>Ремонтно-реставрационные работы объекта культурного наследия регионального значения "Особняк Д.А. Бахарева"</t>
  </si>
  <si>
    <t>0130326070</t>
  </si>
  <si>
    <t>Организация культурно-исторического маршрута "Берестяное кольцо"</t>
  </si>
  <si>
    <t>0150128040</t>
  </si>
  <si>
    <t>Организация и проведение фестивалей, конкурсов, экскурсий,слетов, иных мероприятий,  направленных на профилактику асоциальных явлений и воспитание правовой культуры в подростковой и молодежной среде, выпуск молодежной газеты, работа с допризывной молодежью</t>
  </si>
  <si>
    <t>0309</t>
  </si>
  <si>
    <t>Гражданская оборона</t>
  </si>
  <si>
    <t>0160122030</t>
  </si>
  <si>
    <t>0160122020</t>
  </si>
  <si>
    <t>Обеспечение мероприятий по предупреждению и ликвидации ландшафтных (природных) пожаров</t>
  </si>
  <si>
    <t>0160122040</t>
  </si>
  <si>
    <t>01С0142П10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</si>
  <si>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</si>
  <si>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Организация транспортного обслуживания населения автомобильным транспортом</t>
  </si>
  <si>
    <t>01Б03И4040</t>
  </si>
  <si>
    <t>Передача части полномочий муниципального района по содержанию автомобильных дорог общего пользования местного значения</t>
  </si>
  <si>
    <t>01Д0123070</t>
  </si>
  <si>
    <t>01Д0123080</t>
  </si>
  <si>
    <t>Предоставление грантов победителям трудового соревнования среди сельхозтоваропроизводителей по достижению наивысших показателей на территории Байкаловского муниципального района</t>
  </si>
  <si>
    <t>01Д0123090</t>
  </si>
  <si>
    <t>01Ж0123020</t>
  </si>
  <si>
    <t>0501</t>
  </si>
  <si>
    <t>Жилищное хозяйство</t>
  </si>
  <si>
    <t>01701И3060</t>
  </si>
  <si>
    <t>Приобретение жилого помещения с целью предоставления жилья по договору социального найма</t>
  </si>
  <si>
    <t>0170223020</t>
  </si>
  <si>
    <t>0170223050</t>
  </si>
  <si>
    <t>0170242200</t>
  </si>
  <si>
    <t>Строительство и реконструкция систем и (или) объектов коммунальной инфраструктуры</t>
  </si>
  <si>
    <t>01702S2200</t>
  </si>
  <si>
    <t>Подпрограмма «Охрана окружающей среды и совершенствование системы обращения с твердыми коммунальными отходами в Байкаловском муниципальном районе»</t>
  </si>
  <si>
    <t>Обустройство и устройство источников нецентрализованного водоснабжения</t>
  </si>
  <si>
    <t>01Л0222050</t>
  </si>
  <si>
    <t>01Л0222060</t>
  </si>
  <si>
    <t>Проведение лабораторных исследований воды источников нецентрализованного водоснабжения</t>
  </si>
  <si>
    <t>0605</t>
  </si>
  <si>
    <t>Другие вопросы в области охраны окружающей среды</t>
  </si>
  <si>
    <t>Ликвидация несанкционированных свалок</t>
  </si>
  <si>
    <t>015Р548Г00</t>
  </si>
  <si>
    <t>0140148600</t>
  </si>
  <si>
    <t>0140148700</t>
  </si>
  <si>
    <t xml:space="preserve">0230145600 </t>
  </si>
  <si>
    <t>01Ц01Э1020</t>
  </si>
  <si>
    <t>0360121030</t>
  </si>
  <si>
    <t>0110629080</t>
  </si>
  <si>
    <t>01Ж0120010</t>
  </si>
  <si>
    <t>01Ц0121030</t>
  </si>
  <si>
    <t>Осуществлеие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на условиях софинансирования из федерального бюджета</t>
  </si>
  <si>
    <t>0110229020</t>
  </si>
  <si>
    <t>0110529050</t>
  </si>
  <si>
    <t>0110529070</t>
  </si>
  <si>
    <t>01Б0123020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</si>
  <si>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</si>
  <si>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</si>
  <si>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</si>
  <si>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</si>
  <si>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0340000000</t>
  </si>
  <si>
    <t>Подпрограмма "Управление муниципальным долгом"</t>
  </si>
  <si>
    <t>Своевременное и полное исполнение обязательств по обслуживанию муниципального долга Байкаловского муниципального района</t>
  </si>
  <si>
    <t>Обслуживание муниципального долга</t>
  </si>
  <si>
    <t>5000021100</t>
  </si>
  <si>
    <t>5000020220</t>
  </si>
  <si>
    <t>Обеспечение деятельности Общественной палаты Байкаловского муниципального района Свердловской области</t>
  </si>
  <si>
    <t>5000020300</t>
  </si>
  <si>
    <t>5000020400</t>
  </si>
  <si>
    <t>01Л01И3030</t>
  </si>
  <si>
    <t>Передача части полномочий муниципального района по содержанию мест (площадок) накопления твердых коммунальных отходов</t>
  </si>
  <si>
    <t>01Л01И3070</t>
  </si>
  <si>
    <t>Капитальный ремонт общественного туалета, расположенного в здании по адресу: с.Ляпуново, ул.Техническая, д.16</t>
  </si>
  <si>
    <t>Приобретение контейнерного оборудования для раздельного накопления твердых коммунальных отходов</t>
  </si>
  <si>
    <t>Содержание МКУ "Управление по обеспечению деятельности органов местного самоуправления Байкаловского муниципального района Свердловской области"</t>
  </si>
  <si>
    <t>0230125100</t>
  </si>
  <si>
    <t>Организация мероприятий для детей, родители которых принимают участие в специальной военной операции</t>
  </si>
  <si>
    <t>Реализация мероприятий по погребению граждан, погибших при исполнении воинских обязанностей в ходе проведения специальной военной операции на территориях Украины, Луганской народной республики, Донецкой народной республики, Запорожской области и Херсонской области</t>
  </si>
  <si>
    <t>01Ц0220070</t>
  </si>
  <si>
    <t>0340120040</t>
  </si>
  <si>
    <t>Поощрение граждан, трудовых коллективов  учреждений и организаций всех форм собственности, органов власти и общественных организаций за особые заслуги  в  общественно-полезной деятельности, способствующие повышению авторитета муниципального района, росту благосостояния населения</t>
  </si>
  <si>
    <t>Организация фестивалей и конкурсов для инвалидов, детей-инвалидов, детей-сирот, детей, оставшихся без попечения родителей, проживающих на территории Байкаловского муниципального района</t>
  </si>
  <si>
    <t>Предоставление субсидий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целях возмещения части затрат, связанных с приобретением нового оборудования для создания и (или)  развития либо модернизации производства товаров, выполнения работ, оказания услуг</t>
  </si>
  <si>
    <t>01701И3030</t>
  </si>
  <si>
    <t>Приобретение служебных жилых помещений</t>
  </si>
  <si>
    <t>01Л02И3040</t>
  </si>
  <si>
    <t>Субсидии</t>
  </si>
  <si>
    <t>01Л0123020</t>
  </si>
  <si>
    <t>Устройство площадок для накопления твердых коммунальных отходов</t>
  </si>
  <si>
    <t>0210125060</t>
  </si>
  <si>
    <t>Осуществление мероприятий, направленных на соблюдение требований и норм антитеррористической защищенности муниципальных дошкольных образовательных учреждений</t>
  </si>
  <si>
    <t>Подпрограмма "Комплексное развитие сельских территорий Байкаловского муниципального района"</t>
  </si>
  <si>
    <t>0170440700</t>
  </si>
  <si>
    <t>Строительство новой школы на 550 мест в с.Байкалово</t>
  </si>
  <si>
    <t>02201L3030</t>
  </si>
  <si>
    <t>Выплата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</si>
  <si>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02201L3040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</si>
  <si>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</si>
  <si>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0230125020</t>
  </si>
  <si>
    <t>0230125050</t>
  </si>
  <si>
    <t>0140125100</t>
  </si>
  <si>
    <t>Организация трудоустройства несовершеннолетних граждан на временную работу в период летних каникул</t>
  </si>
  <si>
    <t>022EB51790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</si>
  <si>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</si>
  <si>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0230145610</t>
  </si>
  <si>
    <t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</si>
  <si>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01304И6030</t>
  </si>
  <si>
    <t>Поддержка и развитие материально-технической базы учреждений культуры</t>
  </si>
  <si>
    <t>01305И6080</t>
  </si>
  <si>
    <t>Капитальный ремонт крыльца Байкаловского Центрального Дома культуры</t>
  </si>
  <si>
    <t>01305И6090</t>
  </si>
  <si>
    <t>Устройство сценической площадки около Байкаловского Центрального Дома культуры</t>
  </si>
  <si>
    <t>0170145762</t>
  </si>
  <si>
    <t>Улучшение жилищных условий граждан, проживающих на сельских территориях, за счет средств областного бюджета</t>
  </si>
  <si>
    <t>01701S5762</t>
  </si>
  <si>
    <t>Улучшение жилищных условий граждан, проживающих на сельских территориях (в рамках софинансирования)</t>
  </si>
  <si>
    <t>Строительство системы водоснабжения с.Байкалово Свердловской области</t>
  </si>
  <si>
    <t>Уплата налогов, сборов и иных платежей</t>
  </si>
  <si>
    <t>5000020820</t>
  </si>
  <si>
    <t>Расходы на исполнение судебных актов, актов службы судебных приставов, контролирующих органов, мировых соглашений</t>
  </si>
  <si>
    <t>0160120700</t>
  </si>
  <si>
    <t>01Б02И4050</t>
  </si>
  <si>
    <t>Реконструкция мостового перехода через р.Иленка в д.Кадочникова</t>
  </si>
  <si>
    <t>01Б02И4060</t>
  </si>
  <si>
    <t>Передача части полномочий муниципального района по капитальному ремонту, ремонту и ямочному ремонту автомобильных дорог общего пользования местного значения</t>
  </si>
  <si>
    <t>01704И3080</t>
  </si>
  <si>
    <t>Разработка,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</si>
  <si>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01701И3110</t>
  </si>
  <si>
    <t>Капитальный ремонт муниципального жилищного фонда</t>
  </si>
  <si>
    <t>01702И3120</t>
  </si>
  <si>
    <t>Приобретение оборудования для системы водоснабжения</t>
  </si>
  <si>
    <t>01Л0122080</t>
  </si>
  <si>
    <t>Организация передвижного пункта приема опасных отходов от населения</t>
  </si>
  <si>
    <t>01Л0122100</t>
  </si>
  <si>
    <t>Профилактика несанкционированного размещения отходов производства и потребления</t>
  </si>
  <si>
    <t>0210125050</t>
  </si>
  <si>
    <t>Укрепление материально-технической базы муниципальных дошкольных образовательных учреждений</t>
  </si>
  <si>
    <t>0140125120</t>
  </si>
  <si>
    <t>Издание книги к 100-летию пионерского движения</t>
  </si>
  <si>
    <t>Субсидии бюджетным учреждениям</t>
  </si>
  <si>
    <t>5000021900</t>
  </si>
  <si>
    <t>0130326100</t>
  </si>
  <si>
    <t>Корректировка "Проекта зон охраны" объекта культурного наследия регионального значения "Особняк Д.А.Бахарева"</t>
  </si>
  <si>
    <t>Субсидии бюджетным учреждениям  на иные цели</t>
  </si>
  <si>
    <t>01305И6110</t>
  </si>
  <si>
    <t>Устройство водоотведения от здания Байкаловского Центрального Дома культуры</t>
  </si>
  <si>
    <t>01102И9090</t>
  </si>
  <si>
    <t>Поддержка общественных ветеранских организаций сельских поселений</t>
  </si>
  <si>
    <t>0110829110</t>
  </si>
  <si>
    <t>Поддержка женского движения Байкаловского муниципального района</t>
  </si>
  <si>
    <t>5000020700</t>
  </si>
  <si>
    <t>Пособия,компенсации, меры социальной поддержки по публичным нормативным обязательствам</t>
  </si>
  <si>
    <t xml:space="preserve"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 </t>
  </si>
  <si>
    <t>Укрепление и развитие материально-технической базы в учреждениях дополнительного образования</t>
  </si>
  <si>
    <t>Организация выездных тренировок детских хоккейных команд, участие в выездных спортивных соревнованиях обучающихся муниципального бюджетного учреждения дополнительного образования "Байкаловская детско-юношеская спортивная школа"</t>
  </si>
  <si>
    <t>01703И3130</t>
  </si>
  <si>
    <t>Оформление Новогоднего городка в с.Байкалово</t>
  </si>
  <si>
    <t xml:space="preserve"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</t>
  </si>
  <si>
    <t>Расходы на выплаты персоналу государственных (муниципальных) органов</t>
  </si>
  <si>
    <t>Поощрение муниципальных управленческих команд за достижение показателей деятельносмти органов исполнительной власти субъектов Российской Федерации</t>
  </si>
  <si>
    <t>5000040600</t>
  </si>
  <si>
    <t>5000055490</t>
  </si>
  <si>
    <t>Приобретение подвижного состава пассажирского транспорта общего пользования</t>
  </si>
  <si>
    <t>01Б01S7010</t>
  </si>
  <si>
    <t>Устройство подъезда к фельдшерско-акушерскому пункту в с.Шадринка</t>
  </si>
  <si>
    <t>Строительство автобусной остановки по ул.Северная в с.Байкалово</t>
  </si>
  <si>
    <t>01Б02И4100</t>
  </si>
  <si>
    <t>01Б02И4110</t>
  </si>
  <si>
    <t>Организация мероприятий, посвященных чествованию работников сельского хозяйства и перерабатывающей промышленности Байкаловского муниципального района</t>
  </si>
  <si>
    <t>5000020970</t>
  </si>
  <si>
    <t>Приобретение проекторов с универсальным креплением, ноутбуков и лыжных комплектов для муниципальных общеобразовательных учреждений</t>
  </si>
  <si>
    <t>0220140700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</si>
  <si>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</si>
  <si>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</si>
  <si>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Капитальный ремонт системы отопления Нижне-Иленского Дома культуры</t>
  </si>
  <si>
    <t>01305И6120</t>
  </si>
  <si>
    <t>0130646500</t>
  </si>
  <si>
    <t>01306S6500</t>
  </si>
  <si>
    <t>01Б0197010</t>
  </si>
  <si>
    <t>Приобретение подвижного состава пассажирского транспорта общего пользования за счет бюджетных кредитов из федерального бюджета</t>
  </si>
  <si>
    <t>Строительство автоматической газораспределительной станции в Байкаловском муниципальном районе</t>
  </si>
  <si>
    <t>Приложение 2</t>
  </si>
  <si>
    <t xml:space="preserve"> "Об утверждении отчета об исполнении бюджета  </t>
  </si>
  <si>
    <t xml:space="preserve">Байкаловского муниципального района </t>
  </si>
  <si>
    <t>Свердловской области за 2023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</si>
  <si>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 за 2023 год </t>
  </si>
  <si>
    <t>Утвержденный план на год, тыс.руб.</t>
  </si>
  <si>
    <t>Исполнено</t>
  </si>
  <si>
    <t>в тыс.руб.</t>
  </si>
  <si>
    <t>в процентах</t>
  </si>
  <si>
    <t>Укрепление материально-технической базы муниципальных общеобразовательных учреждений</t>
  </si>
  <si>
    <t xml:space="preserve">Свердловской области № 253 от "23" мая 2024 года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</si>
</sst>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62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FF0000"/>
      <name val="Arial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9"/>
      <color rgb="FF3333CC"/>
      <name val="Arial"/>
      <family val="2"/>
    </font>
    <font>
      <sz val="9"/>
      <color rgb="FF0000FF"/>
      <name val="Times New Roman"/>
      <family val="1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3" fontId="3" fillId="0" borderId="0" xfId="0" applyNumberFormat="1" applyFont="1" applyFill="1" applyAlignment="1">
      <alignment horizontal="right" vertical="top" wrapText="1"/>
    </xf>
    <xf numFmtId="193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wrapText="1"/>
    </xf>
    <xf numFmtId="49" fontId="4" fillId="0" borderId="10" xfId="53" applyNumberFormat="1" applyFont="1" applyFill="1" applyBorder="1" applyAlignment="1">
      <alignment horizontal="center"/>
      <protection/>
    </xf>
    <xf numFmtId="193" fontId="4" fillId="0" borderId="10" xfId="53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right" wrapText="1"/>
    </xf>
    <xf numFmtId="193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Border="1" applyAlignment="1">
      <alignment/>
    </xf>
    <xf numFmtId="193" fontId="3" fillId="0" borderId="0" xfId="0" applyNumberFormat="1" applyFont="1" applyFill="1" applyBorder="1" applyAlignment="1">
      <alignment horizontal="right" vertical="top"/>
    </xf>
    <xf numFmtId="0" fontId="55" fillId="0" borderId="0" xfId="0" applyFont="1" applyAlignment="1">
      <alignment vertical="top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0" xfId="0" applyFont="1" applyAlignment="1">
      <alignment/>
    </xf>
    <xf numFmtId="193" fontId="58" fillId="0" borderId="0" xfId="0" applyNumberFormat="1" applyFont="1" applyFill="1" applyBorder="1" applyAlignment="1">
      <alignment horizontal="right" vertical="top"/>
    </xf>
    <xf numFmtId="0" fontId="59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92" fontId="6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93" fontId="62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62" fillId="0" borderId="0" xfId="0" applyFont="1" applyAlignment="1">
      <alignment vertical="top"/>
    </xf>
    <xf numFmtId="0" fontId="59" fillId="0" borderId="0" xfId="0" applyFont="1" applyAlignment="1">
      <alignment/>
    </xf>
    <xf numFmtId="193" fontId="55" fillId="0" borderId="0" xfId="0" applyNumberFormat="1" applyFont="1" applyFill="1" applyBorder="1" applyAlignment="1">
      <alignment horizontal="right" vertical="top"/>
    </xf>
    <xf numFmtId="0" fontId="60" fillId="0" borderId="0" xfId="0" applyFont="1" applyFill="1" applyAlignment="1">
      <alignment/>
    </xf>
    <xf numFmtId="0" fontId="53" fillId="0" borderId="0" xfId="0" applyFont="1" applyFill="1" applyAlignment="1">
      <alignment/>
    </xf>
    <xf numFmtId="193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193" fontId="3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/>
    </xf>
    <xf numFmtId="193" fontId="4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193" fontId="3" fillId="0" borderId="12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3" fillId="0" borderId="0" xfId="0" applyFont="1" applyAlignment="1">
      <alignment vertical="top"/>
    </xf>
    <xf numFmtId="0" fontId="4" fillId="0" borderId="10" xfId="0" applyFont="1" applyFill="1" applyBorder="1" applyAlignment="1">
      <alignment vertical="top" wrapText="1" shrinkToFit="1"/>
    </xf>
    <xf numFmtId="193" fontId="4" fillId="0" borderId="12" xfId="0" applyNumberFormat="1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center" vertical="top" wrapText="1"/>
      <protection/>
    </xf>
    <xf numFmtId="49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3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>
      <alignment horizontal="right" wrapText="1"/>
    </xf>
    <xf numFmtId="193" fontId="4" fillId="0" borderId="14" xfId="0" applyNumberFormat="1" applyFont="1" applyFill="1" applyBorder="1" applyAlignment="1">
      <alignment horizontal="center" vertical="top" wrapText="1"/>
    </xf>
    <xf numFmtId="193" fontId="4" fillId="0" borderId="13" xfId="0" applyNumberFormat="1" applyFont="1" applyFill="1" applyBorder="1" applyAlignment="1">
      <alignment horizontal="center" vertical="top" wrapText="1"/>
    </xf>
    <xf numFmtId="193" fontId="4" fillId="0" borderId="11" xfId="0" applyNumberFormat="1" applyFont="1" applyFill="1" applyBorder="1" applyAlignment="1">
      <alignment horizontal="center" vertical="top"/>
    </xf>
    <xf numFmtId="193" fontId="4" fillId="0" borderId="12" xfId="0" applyNumberFormat="1" applyFont="1" applyFill="1" applyBorder="1" applyAlignment="1">
      <alignment horizontal="center" vertical="top"/>
    </xf>
    <xf numFmtId="0" fontId="53" fillId="0" borderId="15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193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8"/>
  <sheetViews>
    <sheetView tabSelected="1" zoomScale="120" zoomScaleNormal="120" workbookViewId="0" topLeftCell="A817">
      <selection activeCell="G100" sqref="G100"/>
    </sheetView>
  </sheetViews>
  <sheetFormatPr defaultColWidth="9.140625" defaultRowHeight="12.75"/>
  <cols>
    <col min="1" max="1" width="7.00390625" style="5" customWidth="1"/>
    <col min="2" max="2" width="8.00390625" style="13" customWidth="1"/>
    <col min="3" max="3" width="16.28125" style="13" customWidth="1"/>
    <col min="4" max="4" width="8.421875" style="5" customWidth="1"/>
    <col min="5" max="5" width="63.28125" style="5" customWidth="1"/>
    <col min="6" max="6" width="14.7109375" style="8" customWidth="1"/>
    <col min="7" max="8" width="12.8515625" style="8" customWidth="1"/>
    <col min="9" max="9" width="9.140625" style="30" customWidth="1"/>
  </cols>
  <sheetData>
    <row r="1" spans="1:8" ht="12.75">
      <c r="A1" s="92"/>
      <c r="B1" s="92"/>
      <c r="D1" s="6"/>
      <c r="E1" s="89" t="s">
        <v>539</v>
      </c>
      <c r="F1" s="89"/>
      <c r="G1" s="89"/>
      <c r="H1" s="89"/>
    </row>
    <row r="2" spans="1:8" ht="12.75">
      <c r="A2" s="92"/>
      <c r="B2" s="92"/>
      <c r="D2" s="6"/>
      <c r="E2" s="90"/>
      <c r="F2" s="90"/>
      <c r="G2" s="90"/>
      <c r="H2" s="90"/>
    </row>
    <row r="3" spans="1:8" ht="12.75">
      <c r="A3" s="92"/>
      <c r="B3" s="92"/>
      <c r="D3" s="6"/>
      <c r="E3" s="89" t="s">
        <v>277</v>
      </c>
      <c r="F3" s="89"/>
      <c r="G3" s="89"/>
      <c r="H3" s="89"/>
    </row>
    <row r="4" spans="1:8" ht="12.75">
      <c r="A4" s="92"/>
      <c r="B4" s="92"/>
      <c r="D4" s="6"/>
      <c r="E4" s="89" t="s">
        <v>549</v>
      </c>
      <c r="F4" s="89"/>
      <c r="G4" s="89"/>
      <c r="H4" s="89"/>
    </row>
    <row r="5" spans="1:8" ht="12.75">
      <c r="A5" s="92"/>
      <c r="B5" s="92"/>
      <c r="D5" s="6"/>
      <c r="E5" s="82" t="s">
        <v>540</v>
      </c>
      <c r="F5" s="82"/>
      <c r="G5" s="82"/>
      <c r="H5" s="82"/>
    </row>
    <row r="6" spans="1:8" ht="12.75">
      <c r="A6" s="92"/>
      <c r="B6" s="92"/>
      <c r="D6" s="6"/>
      <c r="E6" s="82" t="s">
        <v>541</v>
      </c>
      <c r="F6" s="82"/>
      <c r="G6" s="82"/>
      <c r="H6" s="82"/>
    </row>
    <row r="7" spans="1:8" ht="12.75">
      <c r="A7" s="92"/>
      <c r="B7" s="92"/>
      <c r="D7" s="6"/>
      <c r="E7" s="82" t="s">
        <v>542</v>
      </c>
      <c r="F7" s="82"/>
      <c r="G7" s="82"/>
      <c r="H7" s="82"/>
    </row>
    <row r="8" spans="4:8" ht="12.75">
      <c r="D8" s="6"/>
      <c r="E8" s="89"/>
      <c r="F8" s="89"/>
      <c r="G8" s="89"/>
      <c r="H8" s="89"/>
    </row>
    <row r="9" spans="3:6" ht="12.75">
      <c r="C9" s="17"/>
      <c r="D9" s="9"/>
      <c r="E9" s="9"/>
      <c r="F9" s="7"/>
    </row>
    <row r="10" spans="1:8" ht="30" customHeight="1">
      <c r="A10" s="91" t="s">
        <v>543</v>
      </c>
      <c r="B10" s="91"/>
      <c r="C10" s="91"/>
      <c r="D10" s="91"/>
      <c r="E10" s="91"/>
      <c r="F10" s="91"/>
      <c r="G10" s="91"/>
      <c r="H10" s="91"/>
    </row>
    <row r="11" ht="12.75">
      <c r="B11" s="14"/>
    </row>
    <row r="12" spans="1:15" s="2" customFormat="1" ht="48.75" customHeight="1">
      <c r="A12" s="79" t="s">
        <v>115</v>
      </c>
      <c r="B12" s="80" t="s">
        <v>116</v>
      </c>
      <c r="C12" s="80" t="s">
        <v>117</v>
      </c>
      <c r="D12" s="80" t="s">
        <v>118</v>
      </c>
      <c r="E12" s="81" t="s">
        <v>119</v>
      </c>
      <c r="F12" s="83" t="s">
        <v>544</v>
      </c>
      <c r="G12" s="85" t="s">
        <v>545</v>
      </c>
      <c r="H12" s="86"/>
      <c r="I12" s="87"/>
      <c r="J12" s="88"/>
      <c r="K12" s="88"/>
      <c r="L12" s="88"/>
      <c r="M12" s="88"/>
      <c r="N12" s="88"/>
      <c r="O12" s="88"/>
    </row>
    <row r="13" spans="1:15" s="2" customFormat="1" ht="51.75" customHeight="1">
      <c r="A13" s="79"/>
      <c r="B13" s="80"/>
      <c r="C13" s="80"/>
      <c r="D13" s="80"/>
      <c r="E13" s="81"/>
      <c r="F13" s="84"/>
      <c r="G13" s="18" t="s">
        <v>546</v>
      </c>
      <c r="H13" s="18" t="s">
        <v>547</v>
      </c>
      <c r="I13" s="87"/>
      <c r="J13" s="88"/>
      <c r="K13" s="88"/>
      <c r="L13" s="88"/>
      <c r="M13" s="88"/>
      <c r="N13" s="88"/>
      <c r="O13" s="88"/>
    </row>
    <row r="14" spans="1:9" s="2" customFormat="1" ht="12.75">
      <c r="A14" s="10" t="s">
        <v>120</v>
      </c>
      <c r="B14" s="10" t="s">
        <v>121</v>
      </c>
      <c r="C14" s="10" t="s">
        <v>122</v>
      </c>
      <c r="D14" s="10" t="s">
        <v>123</v>
      </c>
      <c r="E14" s="10" t="s">
        <v>124</v>
      </c>
      <c r="F14" s="11" t="s">
        <v>125</v>
      </c>
      <c r="G14" s="11" t="s">
        <v>126</v>
      </c>
      <c r="H14" s="11" t="s">
        <v>127</v>
      </c>
      <c r="I14" s="31"/>
    </row>
    <row r="15" spans="1:8" ht="12.75">
      <c r="A15" s="12">
        <v>1</v>
      </c>
      <c r="B15" s="15" t="s">
        <v>144</v>
      </c>
      <c r="C15" s="15"/>
      <c r="D15" s="12"/>
      <c r="E15" s="12" t="s">
        <v>59</v>
      </c>
      <c r="F15" s="43">
        <f>F16+F30+F49+F74+F121+F125</f>
        <v>81722.29999999999</v>
      </c>
      <c r="G15" s="43">
        <f>G16+G30+G49+G74+G121+G125</f>
        <v>80052.5</v>
      </c>
      <c r="H15" s="43">
        <f>G15/F15*100</f>
        <v>97.95673885830429</v>
      </c>
    </row>
    <row r="16" spans="1:8" ht="24">
      <c r="A16" s="12">
        <f>A15+1</f>
        <v>2</v>
      </c>
      <c r="B16" s="15" t="s">
        <v>145</v>
      </c>
      <c r="C16" s="15"/>
      <c r="D16" s="12"/>
      <c r="E16" s="44" t="s">
        <v>1</v>
      </c>
      <c r="F16" s="43">
        <f>F17</f>
        <v>2143.5</v>
      </c>
      <c r="G16" s="43">
        <f>G17</f>
        <v>2140.3</v>
      </c>
      <c r="H16" s="43">
        <f aca="true" t="shared" si="0" ref="H16:H78">G16/F16*100</f>
        <v>99.8507114532307</v>
      </c>
    </row>
    <row r="17" spans="1:8" ht="12.75">
      <c r="A17" s="12">
        <f aca="true" t="shared" si="1" ref="A17:A102">A16+1</f>
        <v>3</v>
      </c>
      <c r="B17" s="15" t="s">
        <v>145</v>
      </c>
      <c r="C17" s="15">
        <v>5000000000</v>
      </c>
      <c r="D17" s="12"/>
      <c r="E17" s="44" t="s">
        <v>35</v>
      </c>
      <c r="F17" s="43">
        <f>F18+F22+F26</f>
        <v>2143.5</v>
      </c>
      <c r="G17" s="43">
        <f>G18+G22+G26</f>
        <v>2140.3</v>
      </c>
      <c r="H17" s="43">
        <f t="shared" si="0"/>
        <v>99.8507114532307</v>
      </c>
    </row>
    <row r="18" spans="1:8" ht="12.75">
      <c r="A18" s="3">
        <f t="shared" si="1"/>
        <v>4</v>
      </c>
      <c r="B18" s="16" t="s">
        <v>145</v>
      </c>
      <c r="C18" s="16">
        <v>5000021010</v>
      </c>
      <c r="D18" s="3"/>
      <c r="E18" s="4" t="s">
        <v>280</v>
      </c>
      <c r="F18" s="45">
        <f>F19</f>
        <v>1961.4</v>
      </c>
      <c r="G18" s="45">
        <f>G19</f>
        <v>1958.2</v>
      </c>
      <c r="H18" s="45">
        <f t="shared" si="0"/>
        <v>99.83685122871418</v>
      </c>
    </row>
    <row r="19" spans="1:8" ht="15" customHeight="1">
      <c r="A19" s="3">
        <f t="shared" si="1"/>
        <v>5</v>
      </c>
      <c r="B19" s="16" t="s">
        <v>145</v>
      </c>
      <c r="C19" s="16">
        <v>5000021010</v>
      </c>
      <c r="D19" s="3">
        <v>120</v>
      </c>
      <c r="E19" s="4" t="s">
        <v>64</v>
      </c>
      <c r="F19" s="45">
        <f>SUM(F20:F21)</f>
        <v>1961.4</v>
      </c>
      <c r="G19" s="45">
        <f>SUM(G20:G21)</f>
        <v>1958.2</v>
      </c>
      <c r="H19" s="45">
        <f t="shared" si="0"/>
        <v>99.83685122871418</v>
      </c>
    </row>
    <row r="20" spans="1:8" ht="12.75">
      <c r="A20" s="3">
        <f t="shared" si="1"/>
        <v>6</v>
      </c>
      <c r="B20" s="16"/>
      <c r="C20" s="16"/>
      <c r="D20" s="3">
        <v>121</v>
      </c>
      <c r="E20" s="4" t="s">
        <v>84</v>
      </c>
      <c r="F20" s="45">
        <v>1507.4</v>
      </c>
      <c r="G20" s="45">
        <v>1504.9</v>
      </c>
      <c r="H20" s="45">
        <f t="shared" si="0"/>
        <v>99.83415151917208</v>
      </c>
    </row>
    <row r="21" spans="1:8" ht="36">
      <c r="A21" s="3">
        <f t="shared" si="1"/>
        <v>7</v>
      </c>
      <c r="B21" s="16"/>
      <c r="C21" s="16"/>
      <c r="D21" s="3">
        <v>129</v>
      </c>
      <c r="E21" s="4" t="s">
        <v>85</v>
      </c>
      <c r="F21" s="45">
        <v>454</v>
      </c>
      <c r="G21" s="45">
        <v>453.3</v>
      </c>
      <c r="H21" s="45">
        <f t="shared" si="0"/>
        <v>99.84581497797357</v>
      </c>
    </row>
    <row r="22" spans="1:8" ht="48">
      <c r="A22" s="3">
        <f t="shared" si="1"/>
        <v>8</v>
      </c>
      <c r="B22" s="16" t="s">
        <v>145</v>
      </c>
      <c r="C22" s="16" t="s">
        <v>518</v>
      </c>
      <c r="D22" s="3"/>
      <c r="E22" s="60" t="s">
        <v>515</v>
      </c>
      <c r="F22" s="45">
        <f>F23</f>
        <v>25.9</v>
      </c>
      <c r="G22" s="45">
        <f>G23</f>
        <v>25.9</v>
      </c>
      <c r="H22" s="45">
        <f t="shared" si="0"/>
        <v>100</v>
      </c>
    </row>
    <row r="23" spans="1:8" ht="24">
      <c r="A23" s="3">
        <f t="shared" si="1"/>
        <v>9</v>
      </c>
      <c r="B23" s="16" t="s">
        <v>145</v>
      </c>
      <c r="C23" s="16" t="s">
        <v>518</v>
      </c>
      <c r="D23" s="3">
        <v>120</v>
      </c>
      <c r="E23" s="60" t="s">
        <v>516</v>
      </c>
      <c r="F23" s="45">
        <f>F24+F25</f>
        <v>25.9</v>
      </c>
      <c r="G23" s="45">
        <f>G24+G25</f>
        <v>25.9</v>
      </c>
      <c r="H23" s="45">
        <f t="shared" si="0"/>
        <v>100</v>
      </c>
    </row>
    <row r="24" spans="1:8" ht="12.75">
      <c r="A24" s="3">
        <f t="shared" si="1"/>
        <v>10</v>
      </c>
      <c r="B24" s="16"/>
      <c r="C24" s="16"/>
      <c r="D24" s="3">
        <v>121</v>
      </c>
      <c r="E24" s="60" t="s">
        <v>84</v>
      </c>
      <c r="F24" s="45">
        <v>19.9</v>
      </c>
      <c r="G24" s="45">
        <v>19.9</v>
      </c>
      <c r="H24" s="45">
        <f t="shared" si="0"/>
        <v>100</v>
      </c>
    </row>
    <row r="25" spans="1:8" ht="36">
      <c r="A25" s="3">
        <f t="shared" si="1"/>
        <v>11</v>
      </c>
      <c r="B25" s="16"/>
      <c r="C25" s="16"/>
      <c r="D25" s="3">
        <v>129</v>
      </c>
      <c r="E25" s="60" t="s">
        <v>85</v>
      </c>
      <c r="F25" s="45">
        <v>6</v>
      </c>
      <c r="G25" s="45">
        <v>6</v>
      </c>
      <c r="H25" s="45">
        <f t="shared" si="0"/>
        <v>100</v>
      </c>
    </row>
    <row r="26" spans="1:8" ht="36">
      <c r="A26" s="3">
        <f t="shared" si="1"/>
        <v>12</v>
      </c>
      <c r="B26" s="16" t="s">
        <v>145</v>
      </c>
      <c r="C26" s="16" t="s">
        <v>519</v>
      </c>
      <c r="D26" s="3"/>
      <c r="E26" s="60" t="s">
        <v>517</v>
      </c>
      <c r="F26" s="45">
        <f>F27</f>
        <v>156.2</v>
      </c>
      <c r="G26" s="45">
        <f>G27</f>
        <v>156.2</v>
      </c>
      <c r="H26" s="45">
        <f t="shared" si="0"/>
        <v>100</v>
      </c>
    </row>
    <row r="27" spans="1:8" ht="24">
      <c r="A27" s="3">
        <f t="shared" si="1"/>
        <v>13</v>
      </c>
      <c r="B27" s="16" t="s">
        <v>145</v>
      </c>
      <c r="C27" s="16" t="s">
        <v>519</v>
      </c>
      <c r="D27" s="3">
        <v>120</v>
      </c>
      <c r="E27" s="60" t="s">
        <v>516</v>
      </c>
      <c r="F27" s="45">
        <f>F28+F29</f>
        <v>156.2</v>
      </c>
      <c r="G27" s="45">
        <f>G28+G29</f>
        <v>156.2</v>
      </c>
      <c r="H27" s="45">
        <f t="shared" si="0"/>
        <v>100</v>
      </c>
    </row>
    <row r="28" spans="1:8" ht="12.75">
      <c r="A28" s="3">
        <f t="shared" si="1"/>
        <v>14</v>
      </c>
      <c r="B28" s="16"/>
      <c r="C28" s="16"/>
      <c r="D28" s="3">
        <v>121</v>
      </c>
      <c r="E28" s="60" t="s">
        <v>84</v>
      </c>
      <c r="F28" s="45">
        <v>120</v>
      </c>
      <c r="G28" s="45">
        <v>120</v>
      </c>
      <c r="H28" s="45">
        <f t="shared" si="0"/>
        <v>100</v>
      </c>
    </row>
    <row r="29" spans="1:8" ht="36">
      <c r="A29" s="3">
        <f t="shared" si="1"/>
        <v>15</v>
      </c>
      <c r="B29" s="16"/>
      <c r="C29" s="16"/>
      <c r="D29" s="3">
        <v>129</v>
      </c>
      <c r="E29" s="60" t="s">
        <v>85</v>
      </c>
      <c r="F29" s="45">
        <v>36.2</v>
      </c>
      <c r="G29" s="45">
        <v>36.2</v>
      </c>
      <c r="H29" s="45">
        <f t="shared" si="0"/>
        <v>100</v>
      </c>
    </row>
    <row r="30" spans="1:8" ht="36">
      <c r="A30" s="12">
        <f t="shared" si="1"/>
        <v>16</v>
      </c>
      <c r="B30" s="15" t="s">
        <v>210</v>
      </c>
      <c r="C30" s="15"/>
      <c r="D30" s="12"/>
      <c r="E30" s="44" t="s">
        <v>79</v>
      </c>
      <c r="F30" s="43">
        <f>F31</f>
        <v>3275.7</v>
      </c>
      <c r="G30" s="43">
        <f>G31</f>
        <v>3234.7000000000003</v>
      </c>
      <c r="H30" s="43">
        <f t="shared" si="0"/>
        <v>98.74835912934641</v>
      </c>
    </row>
    <row r="31" spans="1:8" ht="12.75">
      <c r="A31" s="12">
        <f t="shared" si="1"/>
        <v>17</v>
      </c>
      <c r="B31" s="15" t="s">
        <v>210</v>
      </c>
      <c r="C31" s="15">
        <v>5000000000</v>
      </c>
      <c r="D31" s="12"/>
      <c r="E31" s="44" t="s">
        <v>35</v>
      </c>
      <c r="F31" s="43">
        <f>F32+F41+F45</f>
        <v>3275.7</v>
      </c>
      <c r="G31" s="43">
        <f>G32+G41+G45</f>
        <v>3234.7000000000003</v>
      </c>
      <c r="H31" s="43">
        <f t="shared" si="0"/>
        <v>98.74835912934641</v>
      </c>
    </row>
    <row r="32" spans="1:8" ht="24">
      <c r="A32" s="3">
        <f t="shared" si="1"/>
        <v>18</v>
      </c>
      <c r="B32" s="16" t="s">
        <v>210</v>
      </c>
      <c r="C32" s="16">
        <v>5000021000</v>
      </c>
      <c r="D32" s="3"/>
      <c r="E32" s="4" t="s">
        <v>36</v>
      </c>
      <c r="F32" s="45">
        <f>F33+F38</f>
        <v>1531.8999999999999</v>
      </c>
      <c r="G32" s="45">
        <f>G33+G38</f>
        <v>1491</v>
      </c>
      <c r="H32" s="45">
        <f t="shared" si="0"/>
        <v>97.33011293165352</v>
      </c>
    </row>
    <row r="33" spans="1:8" ht="24">
      <c r="A33" s="3">
        <f t="shared" si="1"/>
        <v>19</v>
      </c>
      <c r="B33" s="16" t="s">
        <v>210</v>
      </c>
      <c r="C33" s="16">
        <v>5000021000</v>
      </c>
      <c r="D33" s="3">
        <v>120</v>
      </c>
      <c r="E33" s="4" t="s">
        <v>64</v>
      </c>
      <c r="F33" s="45">
        <f>SUM(F34:F37)</f>
        <v>1331.8999999999999</v>
      </c>
      <c r="G33" s="45">
        <f>SUM(G34:G37)</f>
        <v>1291.1000000000001</v>
      </c>
      <c r="H33" s="45">
        <f t="shared" si="0"/>
        <v>96.936706959982</v>
      </c>
    </row>
    <row r="34" spans="1:8" ht="12.75">
      <c r="A34" s="3">
        <f t="shared" si="1"/>
        <v>20</v>
      </c>
      <c r="B34" s="16"/>
      <c r="C34" s="16"/>
      <c r="D34" s="3">
        <v>121</v>
      </c>
      <c r="E34" s="4" t="s">
        <v>84</v>
      </c>
      <c r="F34" s="45">
        <v>847.3</v>
      </c>
      <c r="G34" s="45">
        <v>847.2</v>
      </c>
      <c r="H34" s="45">
        <f t="shared" si="0"/>
        <v>99.9881978047917</v>
      </c>
    </row>
    <row r="35" spans="1:8" ht="24">
      <c r="A35" s="3">
        <f t="shared" si="1"/>
        <v>21</v>
      </c>
      <c r="B35" s="16"/>
      <c r="C35" s="16"/>
      <c r="D35" s="3">
        <v>122</v>
      </c>
      <c r="E35" s="60" t="s">
        <v>135</v>
      </c>
      <c r="F35" s="45">
        <v>7.9</v>
      </c>
      <c r="G35" s="45">
        <v>7.9</v>
      </c>
      <c r="H35" s="45">
        <f t="shared" si="0"/>
        <v>100</v>
      </c>
    </row>
    <row r="36" spans="1:8" ht="24">
      <c r="A36" s="3">
        <f t="shared" si="1"/>
        <v>22</v>
      </c>
      <c r="B36" s="16"/>
      <c r="C36" s="16"/>
      <c r="D36" s="3">
        <v>123</v>
      </c>
      <c r="E36" s="4" t="s">
        <v>320</v>
      </c>
      <c r="F36" s="45">
        <v>222</v>
      </c>
      <c r="G36" s="45">
        <v>184.8</v>
      </c>
      <c r="H36" s="45">
        <f t="shared" si="0"/>
        <v>83.24324324324324</v>
      </c>
    </row>
    <row r="37" spans="1:8" ht="36">
      <c r="A37" s="3">
        <f t="shared" si="1"/>
        <v>23</v>
      </c>
      <c r="B37" s="16"/>
      <c r="C37" s="16"/>
      <c r="D37" s="3">
        <v>129</v>
      </c>
      <c r="E37" s="4" t="s">
        <v>85</v>
      </c>
      <c r="F37" s="45">
        <v>254.7</v>
      </c>
      <c r="G37" s="45">
        <v>251.2</v>
      </c>
      <c r="H37" s="45">
        <f t="shared" si="0"/>
        <v>98.62583431488025</v>
      </c>
    </row>
    <row r="38" spans="1:8" ht="24">
      <c r="A38" s="3">
        <f t="shared" si="1"/>
        <v>24</v>
      </c>
      <c r="B38" s="16"/>
      <c r="C38" s="16"/>
      <c r="D38" s="3">
        <v>240</v>
      </c>
      <c r="E38" s="4" t="s">
        <v>65</v>
      </c>
      <c r="F38" s="45">
        <f>F39+F40</f>
        <v>200</v>
      </c>
      <c r="G38" s="45">
        <f>G39+G40</f>
        <v>199.89999999999998</v>
      </c>
      <c r="H38" s="45">
        <f t="shared" si="0"/>
        <v>99.94999999999999</v>
      </c>
    </row>
    <row r="39" spans="1:8" ht="24">
      <c r="A39" s="3">
        <f t="shared" si="1"/>
        <v>25</v>
      </c>
      <c r="B39" s="16"/>
      <c r="C39" s="16"/>
      <c r="D39" s="3">
        <v>242</v>
      </c>
      <c r="E39" s="4" t="s">
        <v>2</v>
      </c>
      <c r="F39" s="45">
        <v>119.1</v>
      </c>
      <c r="G39" s="45">
        <v>119.1</v>
      </c>
      <c r="H39" s="45">
        <f t="shared" si="0"/>
        <v>100</v>
      </c>
    </row>
    <row r="40" spans="1:8" ht="12.75">
      <c r="A40" s="3">
        <f t="shared" si="1"/>
        <v>26</v>
      </c>
      <c r="B40" s="16"/>
      <c r="C40" s="16"/>
      <c r="D40" s="3">
        <v>244</v>
      </c>
      <c r="E40" s="4" t="s">
        <v>113</v>
      </c>
      <c r="F40" s="45">
        <v>80.9</v>
      </c>
      <c r="G40" s="45">
        <v>80.8</v>
      </c>
      <c r="H40" s="45">
        <f t="shared" si="0"/>
        <v>99.87639060568601</v>
      </c>
    </row>
    <row r="41" spans="1:8" ht="12.75">
      <c r="A41" s="3">
        <f t="shared" si="1"/>
        <v>27</v>
      </c>
      <c r="B41" s="16" t="s">
        <v>210</v>
      </c>
      <c r="C41" s="16">
        <v>5000021040</v>
      </c>
      <c r="D41" s="3"/>
      <c r="E41" s="4" t="s">
        <v>114</v>
      </c>
      <c r="F41" s="45">
        <f>F42</f>
        <v>1721.3999999999999</v>
      </c>
      <c r="G41" s="45">
        <f>G42</f>
        <v>1721.3</v>
      </c>
      <c r="H41" s="45">
        <f t="shared" si="0"/>
        <v>99.99419077495062</v>
      </c>
    </row>
    <row r="42" spans="1:8" ht="24">
      <c r="A42" s="3">
        <f t="shared" si="1"/>
        <v>28</v>
      </c>
      <c r="B42" s="16" t="s">
        <v>210</v>
      </c>
      <c r="C42" s="16">
        <v>5000021040</v>
      </c>
      <c r="D42" s="3">
        <v>120</v>
      </c>
      <c r="E42" s="4" t="s">
        <v>64</v>
      </c>
      <c r="F42" s="45">
        <f>F43+F44</f>
        <v>1721.3999999999999</v>
      </c>
      <c r="G42" s="45">
        <f>G43+G44</f>
        <v>1721.3</v>
      </c>
      <c r="H42" s="45">
        <f t="shared" si="0"/>
        <v>99.99419077495062</v>
      </c>
    </row>
    <row r="43" spans="1:8" ht="12.75">
      <c r="A43" s="3">
        <f t="shared" si="1"/>
        <v>29</v>
      </c>
      <c r="B43" s="16"/>
      <c r="C43" s="16"/>
      <c r="D43" s="3">
        <v>121</v>
      </c>
      <c r="E43" s="4" t="s">
        <v>84</v>
      </c>
      <c r="F43" s="45">
        <v>1322.1</v>
      </c>
      <c r="G43" s="45">
        <v>1322.1</v>
      </c>
      <c r="H43" s="45">
        <f t="shared" si="0"/>
        <v>100</v>
      </c>
    </row>
    <row r="44" spans="1:8" ht="36">
      <c r="A44" s="3">
        <f t="shared" si="1"/>
        <v>30</v>
      </c>
      <c r="B44" s="16"/>
      <c r="C44" s="16"/>
      <c r="D44" s="3">
        <v>129</v>
      </c>
      <c r="E44" s="4" t="s">
        <v>85</v>
      </c>
      <c r="F44" s="45">
        <v>399.3</v>
      </c>
      <c r="G44" s="45">
        <v>399.2</v>
      </c>
      <c r="H44" s="45">
        <f t="shared" si="0"/>
        <v>99.97495617330327</v>
      </c>
    </row>
    <row r="45" spans="1:8" ht="48">
      <c r="A45" s="3">
        <f t="shared" si="1"/>
        <v>31</v>
      </c>
      <c r="B45" s="16" t="s">
        <v>210</v>
      </c>
      <c r="C45" s="16" t="s">
        <v>518</v>
      </c>
      <c r="D45" s="3"/>
      <c r="E45" s="60" t="s">
        <v>515</v>
      </c>
      <c r="F45" s="45">
        <f>F46</f>
        <v>22.4</v>
      </c>
      <c r="G45" s="45">
        <f>G46</f>
        <v>22.4</v>
      </c>
      <c r="H45" s="45">
        <f t="shared" si="0"/>
        <v>100</v>
      </c>
    </row>
    <row r="46" spans="1:8" ht="24">
      <c r="A46" s="3">
        <f t="shared" si="1"/>
        <v>32</v>
      </c>
      <c r="B46" s="16" t="s">
        <v>210</v>
      </c>
      <c r="C46" s="16" t="s">
        <v>518</v>
      </c>
      <c r="D46" s="3">
        <v>120</v>
      </c>
      <c r="E46" s="4" t="s">
        <v>516</v>
      </c>
      <c r="F46" s="45">
        <f>F47+F48</f>
        <v>22.4</v>
      </c>
      <c r="G46" s="45">
        <f>G47+G48</f>
        <v>22.4</v>
      </c>
      <c r="H46" s="45">
        <f t="shared" si="0"/>
        <v>100</v>
      </c>
    </row>
    <row r="47" spans="1:8" ht="12.75">
      <c r="A47" s="3">
        <f t="shared" si="1"/>
        <v>33</v>
      </c>
      <c r="B47" s="16"/>
      <c r="C47" s="16"/>
      <c r="D47" s="3">
        <v>121</v>
      </c>
      <c r="E47" s="4" t="s">
        <v>104</v>
      </c>
      <c r="F47" s="45">
        <v>17.2</v>
      </c>
      <c r="G47" s="45">
        <v>17.2</v>
      </c>
      <c r="H47" s="45">
        <f t="shared" si="0"/>
        <v>100</v>
      </c>
    </row>
    <row r="48" spans="1:8" ht="36">
      <c r="A48" s="3">
        <f t="shared" si="1"/>
        <v>34</v>
      </c>
      <c r="B48" s="16"/>
      <c r="C48" s="16"/>
      <c r="D48" s="3">
        <v>129</v>
      </c>
      <c r="E48" s="4" t="s">
        <v>85</v>
      </c>
      <c r="F48" s="45">
        <v>5.2</v>
      </c>
      <c r="G48" s="45">
        <v>5.2</v>
      </c>
      <c r="H48" s="45">
        <f t="shared" si="0"/>
        <v>100</v>
      </c>
    </row>
    <row r="49" spans="1:8" ht="36">
      <c r="A49" s="12">
        <f t="shared" si="1"/>
        <v>35</v>
      </c>
      <c r="B49" s="15" t="s">
        <v>211</v>
      </c>
      <c r="C49" s="15"/>
      <c r="D49" s="12"/>
      <c r="E49" s="44" t="s">
        <v>3</v>
      </c>
      <c r="F49" s="43">
        <f>F50+F65</f>
        <v>30438.4</v>
      </c>
      <c r="G49" s="43">
        <f>G50+G65</f>
        <v>30256</v>
      </c>
      <c r="H49" s="43">
        <f t="shared" si="0"/>
        <v>99.40075693860386</v>
      </c>
    </row>
    <row r="50" spans="1:8" ht="24">
      <c r="A50" s="3">
        <f t="shared" si="1"/>
        <v>36</v>
      </c>
      <c r="B50" s="16" t="s">
        <v>211</v>
      </c>
      <c r="C50" s="16" t="s">
        <v>153</v>
      </c>
      <c r="D50" s="3"/>
      <c r="E50" s="4" t="s">
        <v>341</v>
      </c>
      <c r="F50" s="45">
        <f>F51</f>
        <v>30185.7</v>
      </c>
      <c r="G50" s="45">
        <f>G51</f>
        <v>30003.3</v>
      </c>
      <c r="H50" s="45">
        <f t="shared" si="0"/>
        <v>99.39574036712747</v>
      </c>
    </row>
    <row r="51" spans="1:8" ht="36">
      <c r="A51" s="12">
        <f t="shared" si="1"/>
        <v>37</v>
      </c>
      <c r="B51" s="15" t="s">
        <v>211</v>
      </c>
      <c r="C51" s="15" t="s">
        <v>151</v>
      </c>
      <c r="D51" s="12"/>
      <c r="E51" s="44" t="s">
        <v>289</v>
      </c>
      <c r="F51" s="43">
        <f>F52+F61</f>
        <v>30185.7</v>
      </c>
      <c r="G51" s="43">
        <f>G52+G61</f>
        <v>30003.3</v>
      </c>
      <c r="H51" s="43">
        <f t="shared" si="0"/>
        <v>99.39574036712747</v>
      </c>
    </row>
    <row r="52" spans="1:8" ht="24">
      <c r="A52" s="3">
        <f t="shared" si="1"/>
        <v>38</v>
      </c>
      <c r="B52" s="16" t="s">
        <v>211</v>
      </c>
      <c r="C52" s="16" t="s">
        <v>143</v>
      </c>
      <c r="D52" s="3"/>
      <c r="E52" s="4" t="s">
        <v>36</v>
      </c>
      <c r="F52" s="45">
        <f>F53+F57</f>
        <v>29570.7</v>
      </c>
      <c r="G52" s="45">
        <f>G53+G57</f>
        <v>29390.2</v>
      </c>
      <c r="H52" s="45">
        <f t="shared" si="0"/>
        <v>99.38959848769221</v>
      </c>
    </row>
    <row r="53" spans="1:8" ht="24">
      <c r="A53" s="3">
        <f t="shared" si="1"/>
        <v>39</v>
      </c>
      <c r="B53" s="16" t="s">
        <v>211</v>
      </c>
      <c r="C53" s="16" t="s">
        <v>143</v>
      </c>
      <c r="D53" s="3">
        <v>120</v>
      </c>
      <c r="E53" s="4" t="s">
        <v>64</v>
      </c>
      <c r="F53" s="45">
        <f>F54+F55+F56</f>
        <v>25567.9</v>
      </c>
      <c r="G53" s="45">
        <f>G54+G55+G56</f>
        <v>25500.9</v>
      </c>
      <c r="H53" s="45">
        <f t="shared" si="0"/>
        <v>99.73795266721162</v>
      </c>
    </row>
    <row r="54" spans="1:9" ht="12.75">
      <c r="A54" s="3">
        <f t="shared" si="1"/>
        <v>40</v>
      </c>
      <c r="B54" s="46"/>
      <c r="C54" s="46"/>
      <c r="D54" s="3">
        <v>121</v>
      </c>
      <c r="E54" s="4" t="s">
        <v>84</v>
      </c>
      <c r="F54" s="45">
        <v>19591.5</v>
      </c>
      <c r="G54" s="45">
        <v>19567.5</v>
      </c>
      <c r="H54" s="45">
        <f t="shared" si="0"/>
        <v>99.87749789449506</v>
      </c>
      <c r="I54" s="32"/>
    </row>
    <row r="55" spans="1:8" ht="24">
      <c r="A55" s="3">
        <f t="shared" si="1"/>
        <v>41</v>
      </c>
      <c r="B55" s="46"/>
      <c r="C55" s="46"/>
      <c r="D55" s="3">
        <v>122</v>
      </c>
      <c r="E55" s="4" t="s">
        <v>61</v>
      </c>
      <c r="F55" s="45">
        <v>99.7</v>
      </c>
      <c r="G55" s="45">
        <v>89.4</v>
      </c>
      <c r="H55" s="45">
        <f t="shared" si="0"/>
        <v>89.6690070210632</v>
      </c>
    </row>
    <row r="56" spans="1:9" ht="36">
      <c r="A56" s="3">
        <f t="shared" si="1"/>
        <v>42</v>
      </c>
      <c r="B56" s="16"/>
      <c r="C56" s="16"/>
      <c r="D56" s="3">
        <v>129</v>
      </c>
      <c r="E56" s="4" t="s">
        <v>85</v>
      </c>
      <c r="F56" s="45">
        <v>5876.7</v>
      </c>
      <c r="G56" s="45">
        <v>5844</v>
      </c>
      <c r="H56" s="45">
        <f t="shared" si="0"/>
        <v>99.44356526622084</v>
      </c>
      <c r="I56" s="32"/>
    </row>
    <row r="57" spans="1:8" ht="24">
      <c r="A57" s="3">
        <f t="shared" si="1"/>
        <v>43</v>
      </c>
      <c r="B57" s="16"/>
      <c r="C57" s="16"/>
      <c r="D57" s="3">
        <v>240</v>
      </c>
      <c r="E57" s="4" t="s">
        <v>65</v>
      </c>
      <c r="F57" s="45">
        <f>F58+F59+F60</f>
        <v>4002.7999999999997</v>
      </c>
      <c r="G57" s="45">
        <f>G58+G59+G60</f>
        <v>3889.2999999999997</v>
      </c>
      <c r="H57" s="45">
        <f t="shared" si="0"/>
        <v>97.16448486059758</v>
      </c>
    </row>
    <row r="58" spans="1:8" ht="24">
      <c r="A58" s="3">
        <f t="shared" si="1"/>
        <v>44</v>
      </c>
      <c r="B58" s="16"/>
      <c r="C58" s="16"/>
      <c r="D58" s="3">
        <v>242</v>
      </c>
      <c r="E58" s="4" t="s">
        <v>2</v>
      </c>
      <c r="F58" s="45">
        <v>1905.3</v>
      </c>
      <c r="G58" s="45">
        <v>1854.2</v>
      </c>
      <c r="H58" s="45">
        <f t="shared" si="0"/>
        <v>97.31800766283524</v>
      </c>
    </row>
    <row r="59" spans="1:8" ht="12.75">
      <c r="A59" s="3">
        <f t="shared" si="1"/>
        <v>45</v>
      </c>
      <c r="B59" s="16"/>
      <c r="C59" s="16"/>
      <c r="D59" s="3">
        <v>244</v>
      </c>
      <c r="E59" s="4" t="s">
        <v>113</v>
      </c>
      <c r="F59" s="45">
        <v>1327.4</v>
      </c>
      <c r="G59" s="45">
        <v>1297</v>
      </c>
      <c r="H59" s="45">
        <f t="shared" si="0"/>
        <v>97.70980864848575</v>
      </c>
    </row>
    <row r="60" spans="1:8" ht="12.75">
      <c r="A60" s="3">
        <f t="shared" si="1"/>
        <v>46</v>
      </c>
      <c r="B60" s="16"/>
      <c r="C60" s="16"/>
      <c r="D60" s="3">
        <v>247</v>
      </c>
      <c r="E60" s="4" t="s">
        <v>269</v>
      </c>
      <c r="F60" s="45">
        <v>770.1</v>
      </c>
      <c r="G60" s="45">
        <v>738.1</v>
      </c>
      <c r="H60" s="45">
        <f t="shared" si="0"/>
        <v>95.84469549409168</v>
      </c>
    </row>
    <row r="61" spans="1:8" ht="36">
      <c r="A61" s="3">
        <f t="shared" si="1"/>
        <v>47</v>
      </c>
      <c r="B61" s="16" t="s">
        <v>211</v>
      </c>
      <c r="C61" s="16" t="s">
        <v>404</v>
      </c>
      <c r="D61" s="3"/>
      <c r="E61" s="4" t="s">
        <v>256</v>
      </c>
      <c r="F61" s="45">
        <f>F62</f>
        <v>615</v>
      </c>
      <c r="G61" s="45">
        <f>G62</f>
        <v>613.1</v>
      </c>
      <c r="H61" s="45">
        <f t="shared" si="0"/>
        <v>99.6910569105691</v>
      </c>
    </row>
    <row r="62" spans="1:8" ht="15" customHeight="1">
      <c r="A62" s="3">
        <f t="shared" si="1"/>
        <v>48</v>
      </c>
      <c r="B62" s="16" t="s">
        <v>211</v>
      </c>
      <c r="C62" s="16" t="s">
        <v>404</v>
      </c>
      <c r="D62" s="3">
        <v>120</v>
      </c>
      <c r="E62" s="4" t="s">
        <v>64</v>
      </c>
      <c r="F62" s="45">
        <f>SUM(F63:F64)</f>
        <v>615</v>
      </c>
      <c r="G62" s="45">
        <f>SUM(G63:G64)</f>
        <v>613.1</v>
      </c>
      <c r="H62" s="45">
        <f t="shared" si="0"/>
        <v>99.6910569105691</v>
      </c>
    </row>
    <row r="63" spans="1:8" ht="12.75">
      <c r="A63" s="3">
        <f t="shared" si="1"/>
        <v>49</v>
      </c>
      <c r="B63" s="16"/>
      <c r="C63" s="16"/>
      <c r="D63" s="3">
        <v>121</v>
      </c>
      <c r="E63" s="4" t="s">
        <v>84</v>
      </c>
      <c r="F63" s="45">
        <v>473.3</v>
      </c>
      <c r="G63" s="45">
        <v>471.8</v>
      </c>
      <c r="H63" s="45">
        <f t="shared" si="0"/>
        <v>99.68307627297696</v>
      </c>
    </row>
    <row r="64" spans="1:8" ht="36">
      <c r="A64" s="3">
        <f t="shared" si="1"/>
        <v>50</v>
      </c>
      <c r="B64" s="46"/>
      <c r="C64" s="46"/>
      <c r="D64" s="3">
        <v>129</v>
      </c>
      <c r="E64" s="4" t="s">
        <v>85</v>
      </c>
      <c r="F64" s="45">
        <v>141.7</v>
      </c>
      <c r="G64" s="45">
        <v>141.3</v>
      </c>
      <c r="H64" s="45">
        <f t="shared" si="0"/>
        <v>99.71771347918138</v>
      </c>
    </row>
    <row r="65" spans="1:8" ht="12.75">
      <c r="A65" s="12">
        <f t="shared" si="1"/>
        <v>51</v>
      </c>
      <c r="B65" s="15" t="s">
        <v>211</v>
      </c>
      <c r="C65" s="15" t="s">
        <v>259</v>
      </c>
      <c r="D65" s="12"/>
      <c r="E65" s="74" t="s">
        <v>35</v>
      </c>
      <c r="F65" s="43">
        <f>F66+F70</f>
        <v>252.7</v>
      </c>
      <c r="G65" s="43">
        <f>G66+G70</f>
        <v>252.7</v>
      </c>
      <c r="H65" s="43">
        <f t="shared" si="0"/>
        <v>100</v>
      </c>
    </row>
    <row r="66" spans="1:8" ht="48">
      <c r="A66" s="3">
        <f t="shared" si="1"/>
        <v>52</v>
      </c>
      <c r="B66" s="16" t="s">
        <v>211</v>
      </c>
      <c r="C66" s="16" t="s">
        <v>518</v>
      </c>
      <c r="D66" s="3"/>
      <c r="E66" s="60" t="s">
        <v>515</v>
      </c>
      <c r="F66" s="45">
        <f>F67</f>
        <v>190.39999999999998</v>
      </c>
      <c r="G66" s="45">
        <f>G67</f>
        <v>190.39999999999998</v>
      </c>
      <c r="H66" s="45">
        <f t="shared" si="0"/>
        <v>100</v>
      </c>
    </row>
    <row r="67" spans="1:8" ht="24">
      <c r="A67" s="3">
        <f t="shared" si="1"/>
        <v>53</v>
      </c>
      <c r="B67" s="16" t="s">
        <v>211</v>
      </c>
      <c r="C67" s="16" t="s">
        <v>518</v>
      </c>
      <c r="D67" s="3">
        <v>120</v>
      </c>
      <c r="E67" s="60" t="s">
        <v>516</v>
      </c>
      <c r="F67" s="45">
        <f>F68+F69</f>
        <v>190.39999999999998</v>
      </c>
      <c r="G67" s="45">
        <f>G68+G69</f>
        <v>190.39999999999998</v>
      </c>
      <c r="H67" s="45">
        <f t="shared" si="0"/>
        <v>100</v>
      </c>
    </row>
    <row r="68" spans="1:8" ht="12.75">
      <c r="A68" s="3">
        <f t="shared" si="1"/>
        <v>54</v>
      </c>
      <c r="B68" s="16"/>
      <c r="C68" s="16"/>
      <c r="D68" s="3">
        <v>121</v>
      </c>
      <c r="E68" s="60" t="s">
        <v>84</v>
      </c>
      <c r="F68" s="45">
        <v>146.2</v>
      </c>
      <c r="G68" s="45">
        <v>146.2</v>
      </c>
      <c r="H68" s="45">
        <f t="shared" si="0"/>
        <v>100</v>
      </c>
    </row>
    <row r="69" spans="1:8" ht="36">
      <c r="A69" s="3">
        <f t="shared" si="1"/>
        <v>55</v>
      </c>
      <c r="B69" s="16"/>
      <c r="C69" s="16"/>
      <c r="D69" s="3">
        <v>129</v>
      </c>
      <c r="E69" s="60" t="s">
        <v>85</v>
      </c>
      <c r="F69" s="45">
        <v>44.2</v>
      </c>
      <c r="G69" s="45">
        <v>44.2</v>
      </c>
      <c r="H69" s="45">
        <f t="shared" si="0"/>
        <v>100</v>
      </c>
    </row>
    <row r="70" spans="1:8" ht="36">
      <c r="A70" s="3">
        <f t="shared" si="1"/>
        <v>56</v>
      </c>
      <c r="B70" s="16" t="s">
        <v>211</v>
      </c>
      <c r="C70" s="16" t="s">
        <v>519</v>
      </c>
      <c r="D70" s="3"/>
      <c r="E70" s="60" t="s">
        <v>517</v>
      </c>
      <c r="F70" s="45">
        <f>F71</f>
        <v>62.3</v>
      </c>
      <c r="G70" s="45">
        <f>G71</f>
        <v>62.3</v>
      </c>
      <c r="H70" s="45">
        <f t="shared" si="0"/>
        <v>100</v>
      </c>
    </row>
    <row r="71" spans="1:8" ht="24">
      <c r="A71" s="3">
        <f t="shared" si="1"/>
        <v>57</v>
      </c>
      <c r="B71" s="16" t="s">
        <v>211</v>
      </c>
      <c r="C71" s="16" t="s">
        <v>519</v>
      </c>
      <c r="D71" s="3">
        <v>120</v>
      </c>
      <c r="E71" s="60" t="s">
        <v>516</v>
      </c>
      <c r="F71" s="45">
        <f>F72+F73</f>
        <v>62.3</v>
      </c>
      <c r="G71" s="45">
        <f>G72+G73</f>
        <v>62.3</v>
      </c>
      <c r="H71" s="45">
        <f t="shared" si="0"/>
        <v>100</v>
      </c>
    </row>
    <row r="72" spans="1:8" ht="12.75">
      <c r="A72" s="3">
        <f t="shared" si="1"/>
        <v>58</v>
      </c>
      <c r="B72" s="16"/>
      <c r="C72" s="16"/>
      <c r="D72" s="3">
        <v>121</v>
      </c>
      <c r="E72" s="60" t="s">
        <v>84</v>
      </c>
      <c r="F72" s="45">
        <v>47.9</v>
      </c>
      <c r="G72" s="45">
        <v>47.9</v>
      </c>
      <c r="H72" s="45">
        <f t="shared" si="0"/>
        <v>100</v>
      </c>
    </row>
    <row r="73" spans="1:8" ht="36">
      <c r="A73" s="3">
        <f t="shared" si="1"/>
        <v>59</v>
      </c>
      <c r="B73" s="16"/>
      <c r="C73" s="16"/>
      <c r="D73" s="3">
        <v>129</v>
      </c>
      <c r="E73" s="60" t="s">
        <v>85</v>
      </c>
      <c r="F73" s="45">
        <v>14.4</v>
      </c>
      <c r="G73" s="45">
        <v>14.4</v>
      </c>
      <c r="H73" s="45">
        <f t="shared" si="0"/>
        <v>100</v>
      </c>
    </row>
    <row r="74" spans="1:8" ht="24">
      <c r="A74" s="12">
        <f t="shared" si="1"/>
        <v>60</v>
      </c>
      <c r="B74" s="15" t="s">
        <v>212</v>
      </c>
      <c r="C74" s="15"/>
      <c r="D74" s="12"/>
      <c r="E74" s="44" t="s">
        <v>4</v>
      </c>
      <c r="F74" s="43">
        <f>F75+F92</f>
        <v>22215.8</v>
      </c>
      <c r="G74" s="43">
        <f>G75+G92</f>
        <v>21952.9</v>
      </c>
      <c r="H74" s="43">
        <f t="shared" si="0"/>
        <v>98.81660799971192</v>
      </c>
    </row>
    <row r="75" spans="1:8" ht="24">
      <c r="A75" s="3">
        <f t="shared" si="1"/>
        <v>61</v>
      </c>
      <c r="B75" s="16" t="s">
        <v>212</v>
      </c>
      <c r="C75" s="16" t="s">
        <v>152</v>
      </c>
      <c r="D75" s="3"/>
      <c r="E75" s="4" t="s">
        <v>343</v>
      </c>
      <c r="F75" s="45">
        <f>F76</f>
        <v>16229</v>
      </c>
      <c r="G75" s="45">
        <f>G76</f>
        <v>15969.100000000002</v>
      </c>
      <c r="H75" s="45">
        <f t="shared" si="0"/>
        <v>98.39854581305073</v>
      </c>
    </row>
    <row r="76" spans="1:8" ht="24">
      <c r="A76" s="12">
        <f t="shared" si="1"/>
        <v>62</v>
      </c>
      <c r="B76" s="15" t="s">
        <v>212</v>
      </c>
      <c r="C76" s="15" t="s">
        <v>325</v>
      </c>
      <c r="D76" s="12"/>
      <c r="E76" s="44" t="s">
        <v>324</v>
      </c>
      <c r="F76" s="43">
        <f>F77+F86+F88</f>
        <v>16229</v>
      </c>
      <c r="G76" s="43">
        <f>G77+G86+G88</f>
        <v>15969.100000000002</v>
      </c>
      <c r="H76" s="43">
        <f t="shared" si="0"/>
        <v>98.39854581305073</v>
      </c>
    </row>
    <row r="77" spans="1:8" ht="24">
      <c r="A77" s="3">
        <f t="shared" si="1"/>
        <v>63</v>
      </c>
      <c r="B77" s="16" t="s">
        <v>212</v>
      </c>
      <c r="C77" s="16" t="s">
        <v>326</v>
      </c>
      <c r="D77" s="3"/>
      <c r="E77" s="4" t="s">
        <v>36</v>
      </c>
      <c r="F77" s="45">
        <f>F78+F82</f>
        <v>13564.400000000001</v>
      </c>
      <c r="G77" s="45">
        <f>G78+G82</f>
        <v>13304.900000000001</v>
      </c>
      <c r="H77" s="45">
        <f t="shared" si="0"/>
        <v>98.08690395446905</v>
      </c>
    </row>
    <row r="78" spans="1:8" ht="12.75" customHeight="1">
      <c r="A78" s="3">
        <f t="shared" si="1"/>
        <v>64</v>
      </c>
      <c r="B78" s="16" t="s">
        <v>212</v>
      </c>
      <c r="C78" s="16" t="s">
        <v>326</v>
      </c>
      <c r="D78" s="3">
        <v>120</v>
      </c>
      <c r="E78" s="4" t="s">
        <v>64</v>
      </c>
      <c r="F78" s="45">
        <f>SUM(F79:F81)</f>
        <v>12332.800000000001</v>
      </c>
      <c r="G78" s="45">
        <f>SUM(G79:G81)</f>
        <v>12315.900000000001</v>
      </c>
      <c r="H78" s="45">
        <f t="shared" si="0"/>
        <v>99.86296704722368</v>
      </c>
    </row>
    <row r="79" spans="1:8" ht="12.75">
      <c r="A79" s="3">
        <f t="shared" si="1"/>
        <v>65</v>
      </c>
      <c r="B79" s="46"/>
      <c r="C79" s="46"/>
      <c r="D79" s="3">
        <v>121</v>
      </c>
      <c r="E79" s="4" t="s">
        <v>84</v>
      </c>
      <c r="F79" s="45">
        <v>9483.2</v>
      </c>
      <c r="G79" s="45">
        <v>9483.2</v>
      </c>
      <c r="H79" s="45">
        <f aca="true" t="shared" si="2" ref="H79:H142">G79/F79*100</f>
        <v>100</v>
      </c>
    </row>
    <row r="80" spans="1:8" ht="24">
      <c r="A80" s="3">
        <f t="shared" si="1"/>
        <v>66</v>
      </c>
      <c r="B80" s="16"/>
      <c r="C80" s="16"/>
      <c r="D80" s="3">
        <v>122</v>
      </c>
      <c r="E80" s="4" t="s">
        <v>61</v>
      </c>
      <c r="F80" s="45">
        <v>3.7</v>
      </c>
      <c r="G80" s="45">
        <v>3.7</v>
      </c>
      <c r="H80" s="45">
        <f t="shared" si="2"/>
        <v>100</v>
      </c>
    </row>
    <row r="81" spans="1:8" ht="36">
      <c r="A81" s="3">
        <f t="shared" si="1"/>
        <v>67</v>
      </c>
      <c r="B81" s="16"/>
      <c r="C81" s="16"/>
      <c r="D81" s="3">
        <v>129</v>
      </c>
      <c r="E81" s="4" t="s">
        <v>85</v>
      </c>
      <c r="F81" s="45">
        <v>2845.9</v>
      </c>
      <c r="G81" s="45">
        <v>2829</v>
      </c>
      <c r="H81" s="45">
        <f t="shared" si="2"/>
        <v>99.40616325239819</v>
      </c>
    </row>
    <row r="82" spans="1:8" ht="24">
      <c r="A82" s="3">
        <f t="shared" si="1"/>
        <v>68</v>
      </c>
      <c r="B82" s="16"/>
      <c r="C82" s="16"/>
      <c r="D82" s="3">
        <v>240</v>
      </c>
      <c r="E82" s="4" t="s">
        <v>65</v>
      </c>
      <c r="F82" s="45">
        <f>SUM(F83:F85)</f>
        <v>1231.6</v>
      </c>
      <c r="G82" s="45">
        <f>SUM(G83:G85)</f>
        <v>989</v>
      </c>
      <c r="H82" s="45">
        <f t="shared" si="2"/>
        <v>80.30204611886977</v>
      </c>
    </row>
    <row r="83" spans="1:8" ht="24">
      <c r="A83" s="3">
        <f t="shared" si="1"/>
        <v>69</v>
      </c>
      <c r="B83" s="16"/>
      <c r="C83" s="16"/>
      <c r="D83" s="3">
        <v>242</v>
      </c>
      <c r="E83" s="4" t="s">
        <v>5</v>
      </c>
      <c r="F83" s="45">
        <v>463.7</v>
      </c>
      <c r="G83" s="45">
        <v>223.2</v>
      </c>
      <c r="H83" s="45">
        <f t="shared" si="2"/>
        <v>48.13456976493422</v>
      </c>
    </row>
    <row r="84" spans="1:8" ht="24">
      <c r="A84" s="3">
        <f t="shared" si="1"/>
        <v>70</v>
      </c>
      <c r="B84" s="16"/>
      <c r="C84" s="16"/>
      <c r="D84" s="3">
        <v>243</v>
      </c>
      <c r="E84" s="4" t="s">
        <v>40</v>
      </c>
      <c r="F84" s="45">
        <v>139</v>
      </c>
      <c r="G84" s="45">
        <v>139</v>
      </c>
      <c r="H84" s="45">
        <f t="shared" si="2"/>
        <v>100</v>
      </c>
    </row>
    <row r="85" spans="1:8" ht="12.75">
      <c r="A85" s="3">
        <f t="shared" si="1"/>
        <v>71</v>
      </c>
      <c r="B85" s="16"/>
      <c r="C85" s="16"/>
      <c r="D85" s="3">
        <v>244</v>
      </c>
      <c r="E85" s="4" t="s">
        <v>113</v>
      </c>
      <c r="F85" s="45">
        <v>628.9</v>
      </c>
      <c r="G85" s="45">
        <v>626.8</v>
      </c>
      <c r="H85" s="45">
        <f t="shared" si="2"/>
        <v>99.66608363809827</v>
      </c>
    </row>
    <row r="86" spans="1:9" ht="36">
      <c r="A86" s="3">
        <f t="shared" si="1"/>
        <v>72</v>
      </c>
      <c r="B86" s="16" t="s">
        <v>212</v>
      </c>
      <c r="C86" s="16" t="s">
        <v>405</v>
      </c>
      <c r="D86" s="3"/>
      <c r="E86" s="4" t="s">
        <v>44</v>
      </c>
      <c r="F86" s="45">
        <f>F87</f>
        <v>484.4</v>
      </c>
      <c r="G86" s="45">
        <f>G87</f>
        <v>484</v>
      </c>
      <c r="H86" s="45">
        <f t="shared" si="2"/>
        <v>99.9174236168456</v>
      </c>
      <c r="I86" s="5"/>
    </row>
    <row r="87" spans="1:8" ht="24">
      <c r="A87" s="3">
        <f t="shared" si="1"/>
        <v>73</v>
      </c>
      <c r="B87" s="16" t="s">
        <v>212</v>
      </c>
      <c r="C87" s="16" t="s">
        <v>405</v>
      </c>
      <c r="D87" s="3">
        <v>242</v>
      </c>
      <c r="E87" s="4" t="s">
        <v>5</v>
      </c>
      <c r="F87" s="45">
        <v>484.4</v>
      </c>
      <c r="G87" s="45">
        <v>484</v>
      </c>
      <c r="H87" s="45">
        <f t="shared" si="2"/>
        <v>99.9174236168456</v>
      </c>
    </row>
    <row r="88" spans="1:8" ht="48">
      <c r="A88" s="3">
        <f t="shared" si="1"/>
        <v>74</v>
      </c>
      <c r="B88" s="16" t="s">
        <v>212</v>
      </c>
      <c r="C88" s="16" t="s">
        <v>327</v>
      </c>
      <c r="D88" s="3"/>
      <c r="E88" s="4" t="s">
        <v>255</v>
      </c>
      <c r="F88" s="45">
        <f>F89</f>
        <v>2180.2</v>
      </c>
      <c r="G88" s="45">
        <f>G89</f>
        <v>2180.2</v>
      </c>
      <c r="H88" s="45">
        <f t="shared" si="2"/>
        <v>100</v>
      </c>
    </row>
    <row r="89" spans="1:8" ht="12.75" customHeight="1">
      <c r="A89" s="3">
        <f t="shared" si="1"/>
        <v>75</v>
      </c>
      <c r="B89" s="16" t="s">
        <v>212</v>
      </c>
      <c r="C89" s="16" t="s">
        <v>327</v>
      </c>
      <c r="D89" s="3">
        <v>120</v>
      </c>
      <c r="E89" s="4" t="s">
        <v>64</v>
      </c>
      <c r="F89" s="45">
        <f>SUM(F90:F91)</f>
        <v>2180.2</v>
      </c>
      <c r="G89" s="45">
        <f>SUM(G90:G91)</f>
        <v>2180.2</v>
      </c>
      <c r="H89" s="45">
        <f t="shared" si="2"/>
        <v>100</v>
      </c>
    </row>
    <row r="90" spans="1:8" ht="12.75">
      <c r="A90" s="3">
        <f t="shared" si="1"/>
        <v>76</v>
      </c>
      <c r="B90" s="16"/>
      <c r="C90" s="16"/>
      <c r="D90" s="3">
        <v>121</v>
      </c>
      <c r="E90" s="4" t="s">
        <v>84</v>
      </c>
      <c r="F90" s="45">
        <v>1677.3</v>
      </c>
      <c r="G90" s="45">
        <v>1677.3</v>
      </c>
      <c r="H90" s="45">
        <f t="shared" si="2"/>
        <v>100</v>
      </c>
    </row>
    <row r="91" spans="1:8" ht="36">
      <c r="A91" s="3">
        <f t="shared" si="1"/>
        <v>77</v>
      </c>
      <c r="B91" s="16"/>
      <c r="C91" s="16"/>
      <c r="D91" s="3">
        <v>129</v>
      </c>
      <c r="E91" s="4" t="s">
        <v>85</v>
      </c>
      <c r="F91" s="45">
        <v>502.9</v>
      </c>
      <c r="G91" s="45">
        <v>502.9</v>
      </c>
      <c r="H91" s="45">
        <f t="shared" si="2"/>
        <v>100</v>
      </c>
    </row>
    <row r="92" spans="1:8" ht="12.75">
      <c r="A92" s="12">
        <f t="shared" si="1"/>
        <v>78</v>
      </c>
      <c r="B92" s="15" t="s">
        <v>212</v>
      </c>
      <c r="C92" s="15">
        <v>5000000000</v>
      </c>
      <c r="D92" s="12"/>
      <c r="E92" s="44" t="s">
        <v>35</v>
      </c>
      <c r="F92" s="43">
        <f>F93+F101+F105+F109+F113+F117</f>
        <v>5986.8</v>
      </c>
      <c r="G92" s="43">
        <f>G93+G101+G105+G109+G113+G117</f>
        <v>5983.8</v>
      </c>
      <c r="H92" s="43">
        <f t="shared" si="2"/>
        <v>99.94988975746642</v>
      </c>
    </row>
    <row r="93" spans="1:8" ht="24">
      <c r="A93" s="3">
        <f t="shared" si="1"/>
        <v>79</v>
      </c>
      <c r="B93" s="16" t="s">
        <v>212</v>
      </c>
      <c r="C93" s="16">
        <v>5000021000</v>
      </c>
      <c r="D93" s="3"/>
      <c r="E93" s="4" t="s">
        <v>36</v>
      </c>
      <c r="F93" s="45">
        <f>F94+F98</f>
        <v>1966</v>
      </c>
      <c r="G93" s="45">
        <f>G94+G98</f>
        <v>1963.1</v>
      </c>
      <c r="H93" s="45">
        <f t="shared" si="2"/>
        <v>99.85249237029501</v>
      </c>
    </row>
    <row r="94" spans="1:8" ht="24">
      <c r="A94" s="3">
        <f t="shared" si="1"/>
        <v>80</v>
      </c>
      <c r="B94" s="16" t="s">
        <v>212</v>
      </c>
      <c r="C94" s="16">
        <v>5000021000</v>
      </c>
      <c r="D94" s="3">
        <v>120</v>
      </c>
      <c r="E94" s="4" t="s">
        <v>64</v>
      </c>
      <c r="F94" s="45">
        <f>SUM(F95:F97)</f>
        <v>1220.7</v>
      </c>
      <c r="G94" s="45">
        <f>SUM(G95:G97)</f>
        <v>1220</v>
      </c>
      <c r="H94" s="45">
        <f t="shared" si="2"/>
        <v>99.94265585319899</v>
      </c>
    </row>
    <row r="95" spans="1:8" ht="12.75">
      <c r="A95" s="3">
        <f t="shared" si="1"/>
        <v>81</v>
      </c>
      <c r="B95" s="16"/>
      <c r="C95" s="16"/>
      <c r="D95" s="3">
        <v>121</v>
      </c>
      <c r="E95" s="4" t="s">
        <v>84</v>
      </c>
      <c r="F95" s="45">
        <v>937.3</v>
      </c>
      <c r="G95" s="45">
        <v>937.3</v>
      </c>
      <c r="H95" s="45">
        <f t="shared" si="2"/>
        <v>100</v>
      </c>
    </row>
    <row r="96" spans="1:8" ht="24">
      <c r="A96" s="3">
        <f t="shared" si="1"/>
        <v>82</v>
      </c>
      <c r="B96" s="16"/>
      <c r="C96" s="16"/>
      <c r="D96" s="3">
        <v>122</v>
      </c>
      <c r="E96" s="4" t="s">
        <v>135</v>
      </c>
      <c r="F96" s="45">
        <v>2.7</v>
      </c>
      <c r="G96" s="45">
        <v>2.7</v>
      </c>
      <c r="H96" s="45">
        <f t="shared" si="2"/>
        <v>100</v>
      </c>
    </row>
    <row r="97" spans="1:8" ht="36">
      <c r="A97" s="3">
        <f t="shared" si="1"/>
        <v>83</v>
      </c>
      <c r="B97" s="16"/>
      <c r="C97" s="16"/>
      <c r="D97" s="3">
        <v>129</v>
      </c>
      <c r="E97" s="4" t="s">
        <v>85</v>
      </c>
      <c r="F97" s="45">
        <v>280.7</v>
      </c>
      <c r="G97" s="45">
        <v>280</v>
      </c>
      <c r="H97" s="45">
        <f t="shared" si="2"/>
        <v>99.75062344139651</v>
      </c>
    </row>
    <row r="98" spans="1:8" ht="24">
      <c r="A98" s="3">
        <f t="shared" si="1"/>
        <v>84</v>
      </c>
      <c r="B98" s="16"/>
      <c r="C98" s="16"/>
      <c r="D98" s="3">
        <v>240</v>
      </c>
      <c r="E98" s="4" t="s">
        <v>65</v>
      </c>
      <c r="F98" s="45">
        <f>SUM(F99:F100)</f>
        <v>745.3</v>
      </c>
      <c r="G98" s="45">
        <f>SUM(G99:G100)</f>
        <v>743.1</v>
      </c>
      <c r="H98" s="45">
        <f t="shared" si="2"/>
        <v>99.70481685227426</v>
      </c>
    </row>
    <row r="99" spans="1:8" ht="24">
      <c r="A99" s="3">
        <f t="shared" si="1"/>
        <v>85</v>
      </c>
      <c r="B99" s="16"/>
      <c r="C99" s="16"/>
      <c r="D99" s="3">
        <v>242</v>
      </c>
      <c r="E99" s="4" t="s">
        <v>6</v>
      </c>
      <c r="F99" s="45">
        <v>636.9</v>
      </c>
      <c r="G99" s="45">
        <v>634.7</v>
      </c>
      <c r="H99" s="45">
        <f t="shared" si="2"/>
        <v>99.6545768566494</v>
      </c>
    </row>
    <row r="100" spans="1:8" ht="12.75">
      <c r="A100" s="3">
        <f t="shared" si="1"/>
        <v>86</v>
      </c>
      <c r="B100" s="16"/>
      <c r="C100" s="16"/>
      <c r="D100" s="3">
        <v>244</v>
      </c>
      <c r="E100" s="4" t="s">
        <v>113</v>
      </c>
      <c r="F100" s="45">
        <v>108.4</v>
      </c>
      <c r="G100" s="45">
        <v>108.4</v>
      </c>
      <c r="H100" s="45">
        <f t="shared" si="2"/>
        <v>100</v>
      </c>
    </row>
    <row r="101" spans="1:8" ht="18" customHeight="1">
      <c r="A101" s="3">
        <f t="shared" si="1"/>
        <v>87</v>
      </c>
      <c r="B101" s="16" t="s">
        <v>212</v>
      </c>
      <c r="C101" s="16">
        <v>5000021030</v>
      </c>
      <c r="D101" s="3"/>
      <c r="E101" s="4" t="s">
        <v>108</v>
      </c>
      <c r="F101" s="45">
        <f>F102</f>
        <v>1377.2</v>
      </c>
      <c r="G101" s="45">
        <f>G102</f>
        <v>1377.1</v>
      </c>
      <c r="H101" s="45">
        <f t="shared" si="2"/>
        <v>99.99273889050247</v>
      </c>
    </row>
    <row r="102" spans="1:8" ht="24">
      <c r="A102" s="3">
        <f t="shared" si="1"/>
        <v>88</v>
      </c>
      <c r="B102" s="16" t="s">
        <v>212</v>
      </c>
      <c r="C102" s="16">
        <v>5000021030</v>
      </c>
      <c r="D102" s="3">
        <v>120</v>
      </c>
      <c r="E102" s="4" t="s">
        <v>64</v>
      </c>
      <c r="F102" s="45">
        <f>SUM(F103:F104)</f>
        <v>1377.2</v>
      </c>
      <c r="G102" s="45">
        <f>SUM(G103:G104)</f>
        <v>1377.1</v>
      </c>
      <c r="H102" s="45">
        <f t="shared" si="2"/>
        <v>99.99273889050247</v>
      </c>
    </row>
    <row r="103" spans="1:8" ht="12.75">
      <c r="A103" s="3">
        <f aca="true" t="shared" si="3" ref="A103:A166">A102+1</f>
        <v>89</v>
      </c>
      <c r="B103" s="16"/>
      <c r="C103" s="16"/>
      <c r="D103" s="3">
        <v>121</v>
      </c>
      <c r="E103" s="4" t="s">
        <v>84</v>
      </c>
      <c r="F103" s="45">
        <v>1057.7</v>
      </c>
      <c r="G103" s="45">
        <v>1057.7</v>
      </c>
      <c r="H103" s="45">
        <f t="shared" si="2"/>
        <v>100</v>
      </c>
    </row>
    <row r="104" spans="1:8" ht="36">
      <c r="A104" s="3">
        <f t="shared" si="3"/>
        <v>90</v>
      </c>
      <c r="B104" s="16"/>
      <c r="C104" s="16"/>
      <c r="D104" s="3">
        <v>129</v>
      </c>
      <c r="E104" s="4" t="s">
        <v>85</v>
      </c>
      <c r="F104" s="45">
        <v>319.5</v>
      </c>
      <c r="G104" s="45">
        <v>319.4</v>
      </c>
      <c r="H104" s="45">
        <f t="shared" si="2"/>
        <v>99.96870109546165</v>
      </c>
    </row>
    <row r="105" spans="1:8" ht="48">
      <c r="A105" s="3">
        <f t="shared" si="3"/>
        <v>91</v>
      </c>
      <c r="B105" s="16" t="s">
        <v>212</v>
      </c>
      <c r="C105" s="16" t="s">
        <v>518</v>
      </c>
      <c r="D105" s="3"/>
      <c r="E105" s="60" t="s">
        <v>515</v>
      </c>
      <c r="F105" s="45">
        <f>F106</f>
        <v>152.2</v>
      </c>
      <c r="G105" s="45">
        <f>G106</f>
        <v>152.2</v>
      </c>
      <c r="H105" s="45">
        <f t="shared" si="2"/>
        <v>100</v>
      </c>
    </row>
    <row r="106" spans="1:8" ht="24">
      <c r="A106" s="3">
        <f t="shared" si="3"/>
        <v>92</v>
      </c>
      <c r="B106" s="16" t="s">
        <v>212</v>
      </c>
      <c r="C106" s="16" t="s">
        <v>518</v>
      </c>
      <c r="D106" s="3">
        <v>120</v>
      </c>
      <c r="E106" s="60" t="s">
        <v>516</v>
      </c>
      <c r="F106" s="45">
        <f>F107+F108</f>
        <v>152.2</v>
      </c>
      <c r="G106" s="45">
        <f>G107+G108</f>
        <v>152.2</v>
      </c>
      <c r="H106" s="45">
        <f t="shared" si="2"/>
        <v>100</v>
      </c>
    </row>
    <row r="107" spans="1:8" ht="12.75">
      <c r="A107" s="3">
        <f t="shared" si="3"/>
        <v>93</v>
      </c>
      <c r="B107" s="16"/>
      <c r="C107" s="16"/>
      <c r="D107" s="3">
        <v>121</v>
      </c>
      <c r="E107" s="60" t="s">
        <v>84</v>
      </c>
      <c r="F107" s="45">
        <v>116.9</v>
      </c>
      <c r="G107" s="45">
        <v>116.9</v>
      </c>
      <c r="H107" s="45">
        <f t="shared" si="2"/>
        <v>100</v>
      </c>
    </row>
    <row r="108" spans="1:8" ht="36">
      <c r="A108" s="3">
        <f t="shared" si="3"/>
        <v>94</v>
      </c>
      <c r="B108" s="16"/>
      <c r="C108" s="16"/>
      <c r="D108" s="3">
        <v>129</v>
      </c>
      <c r="E108" s="60" t="s">
        <v>85</v>
      </c>
      <c r="F108" s="45">
        <v>35.3</v>
      </c>
      <c r="G108" s="45">
        <v>35.3</v>
      </c>
      <c r="H108" s="45">
        <f t="shared" si="2"/>
        <v>100</v>
      </c>
    </row>
    <row r="109" spans="1:8" ht="36">
      <c r="A109" s="3">
        <f t="shared" si="3"/>
        <v>95</v>
      </c>
      <c r="B109" s="16" t="s">
        <v>212</v>
      </c>
      <c r="C109" s="16" t="s">
        <v>519</v>
      </c>
      <c r="D109" s="3"/>
      <c r="E109" s="60" t="s">
        <v>517</v>
      </c>
      <c r="F109" s="45">
        <f>F110</f>
        <v>40.4</v>
      </c>
      <c r="G109" s="45">
        <f>G110</f>
        <v>40.4</v>
      </c>
      <c r="H109" s="45">
        <f t="shared" si="2"/>
        <v>100</v>
      </c>
    </row>
    <row r="110" spans="1:8" ht="24">
      <c r="A110" s="3">
        <f t="shared" si="3"/>
        <v>96</v>
      </c>
      <c r="B110" s="16" t="s">
        <v>212</v>
      </c>
      <c r="C110" s="16" t="s">
        <v>519</v>
      </c>
      <c r="D110" s="3">
        <v>120</v>
      </c>
      <c r="E110" s="60" t="s">
        <v>516</v>
      </c>
      <c r="F110" s="45">
        <f>F111+F112</f>
        <v>40.4</v>
      </c>
      <c r="G110" s="45">
        <f>G111+G112</f>
        <v>40.4</v>
      </c>
      <c r="H110" s="45">
        <f t="shared" si="2"/>
        <v>100</v>
      </c>
    </row>
    <row r="111" spans="1:8" ht="12.75">
      <c r="A111" s="3">
        <f t="shared" si="3"/>
        <v>97</v>
      </c>
      <c r="B111" s="16"/>
      <c r="C111" s="16"/>
      <c r="D111" s="3">
        <v>121</v>
      </c>
      <c r="E111" s="60" t="s">
        <v>84</v>
      </c>
      <c r="F111" s="45">
        <v>31</v>
      </c>
      <c r="G111" s="45">
        <v>31</v>
      </c>
      <c r="H111" s="45">
        <f t="shared" si="2"/>
        <v>100</v>
      </c>
    </row>
    <row r="112" spans="1:8" ht="36">
      <c r="A112" s="3">
        <f t="shared" si="3"/>
        <v>98</v>
      </c>
      <c r="B112" s="16"/>
      <c r="C112" s="16"/>
      <c r="D112" s="3">
        <v>129</v>
      </c>
      <c r="E112" s="60" t="s">
        <v>85</v>
      </c>
      <c r="F112" s="45">
        <v>9.4</v>
      </c>
      <c r="G112" s="45">
        <v>9.4</v>
      </c>
      <c r="H112" s="45">
        <f t="shared" si="2"/>
        <v>100</v>
      </c>
    </row>
    <row r="113" spans="1:8" ht="36">
      <c r="A113" s="3">
        <f t="shared" si="3"/>
        <v>99</v>
      </c>
      <c r="B113" s="16" t="s">
        <v>212</v>
      </c>
      <c r="C113" s="16" t="s">
        <v>154</v>
      </c>
      <c r="D113" s="3"/>
      <c r="E113" s="4" t="s">
        <v>139</v>
      </c>
      <c r="F113" s="45">
        <f>F114</f>
        <v>1668.3000000000002</v>
      </c>
      <c r="G113" s="45">
        <f>G114</f>
        <v>1668.3000000000002</v>
      </c>
      <c r="H113" s="45">
        <f t="shared" si="2"/>
        <v>100</v>
      </c>
    </row>
    <row r="114" spans="1:8" ht="24">
      <c r="A114" s="3">
        <f t="shared" si="3"/>
        <v>100</v>
      </c>
      <c r="B114" s="16" t="s">
        <v>212</v>
      </c>
      <c r="C114" s="16" t="s">
        <v>154</v>
      </c>
      <c r="D114" s="3">
        <v>120</v>
      </c>
      <c r="E114" s="4" t="s">
        <v>64</v>
      </c>
      <c r="F114" s="45">
        <f>SUM(F115:F116)</f>
        <v>1668.3000000000002</v>
      </c>
      <c r="G114" s="45">
        <f>SUM(G115:G116)</f>
        <v>1668.3000000000002</v>
      </c>
      <c r="H114" s="45">
        <f t="shared" si="2"/>
        <v>100</v>
      </c>
    </row>
    <row r="115" spans="1:8" ht="12.75">
      <c r="A115" s="3">
        <f t="shared" si="3"/>
        <v>101</v>
      </c>
      <c r="B115" s="16"/>
      <c r="C115" s="16"/>
      <c r="D115" s="3">
        <v>121</v>
      </c>
      <c r="E115" s="4" t="s">
        <v>84</v>
      </c>
      <c r="F115" s="45">
        <v>1283.2</v>
      </c>
      <c r="G115" s="45">
        <v>1283.2</v>
      </c>
      <c r="H115" s="45">
        <f t="shared" si="2"/>
        <v>100</v>
      </c>
    </row>
    <row r="116" spans="1:8" ht="36">
      <c r="A116" s="3">
        <f t="shared" si="3"/>
        <v>102</v>
      </c>
      <c r="B116" s="16"/>
      <c r="C116" s="16"/>
      <c r="D116" s="3">
        <v>129</v>
      </c>
      <c r="E116" s="4" t="s">
        <v>85</v>
      </c>
      <c r="F116" s="45">
        <v>385.1</v>
      </c>
      <c r="G116" s="45">
        <v>385.1</v>
      </c>
      <c r="H116" s="45">
        <f t="shared" si="2"/>
        <v>100</v>
      </c>
    </row>
    <row r="117" spans="1:8" ht="36">
      <c r="A117" s="3">
        <f t="shared" si="3"/>
        <v>103</v>
      </c>
      <c r="B117" s="16" t="s">
        <v>212</v>
      </c>
      <c r="C117" s="16" t="s">
        <v>155</v>
      </c>
      <c r="D117" s="3"/>
      <c r="E117" s="4" t="s">
        <v>130</v>
      </c>
      <c r="F117" s="45">
        <f>F118</f>
        <v>782.7</v>
      </c>
      <c r="G117" s="45">
        <f>G118</f>
        <v>782.7</v>
      </c>
      <c r="H117" s="45">
        <f t="shared" si="2"/>
        <v>100</v>
      </c>
    </row>
    <row r="118" spans="1:8" ht="12" customHeight="1">
      <c r="A118" s="3">
        <f t="shared" si="3"/>
        <v>104</v>
      </c>
      <c r="B118" s="16" t="s">
        <v>212</v>
      </c>
      <c r="C118" s="16" t="s">
        <v>155</v>
      </c>
      <c r="D118" s="3">
        <v>120</v>
      </c>
      <c r="E118" s="4" t="s">
        <v>64</v>
      </c>
      <c r="F118" s="45">
        <f>F119+F120</f>
        <v>782.7</v>
      </c>
      <c r="G118" s="45">
        <f>G119+G120</f>
        <v>782.7</v>
      </c>
      <c r="H118" s="45">
        <f t="shared" si="2"/>
        <v>100</v>
      </c>
    </row>
    <row r="119" spans="1:8" ht="12.75">
      <c r="A119" s="3">
        <f t="shared" si="3"/>
        <v>105</v>
      </c>
      <c r="B119" s="16"/>
      <c r="C119" s="16"/>
      <c r="D119" s="3">
        <v>121</v>
      </c>
      <c r="E119" s="4" t="s">
        <v>84</v>
      </c>
      <c r="F119" s="45">
        <v>602.1</v>
      </c>
      <c r="G119" s="45">
        <v>602.1</v>
      </c>
      <c r="H119" s="45">
        <f t="shared" si="2"/>
        <v>100</v>
      </c>
    </row>
    <row r="120" spans="1:8" ht="36">
      <c r="A120" s="3">
        <f t="shared" si="3"/>
        <v>106</v>
      </c>
      <c r="B120" s="16"/>
      <c r="C120" s="16"/>
      <c r="D120" s="3">
        <v>129</v>
      </c>
      <c r="E120" s="4" t="s">
        <v>85</v>
      </c>
      <c r="F120" s="45">
        <v>180.6</v>
      </c>
      <c r="G120" s="45">
        <v>180.6</v>
      </c>
      <c r="H120" s="45">
        <f t="shared" si="2"/>
        <v>100</v>
      </c>
    </row>
    <row r="121" spans="1:8" ht="12.75">
      <c r="A121" s="12">
        <f t="shared" si="3"/>
        <v>107</v>
      </c>
      <c r="B121" s="15" t="s">
        <v>213</v>
      </c>
      <c r="C121" s="16"/>
      <c r="D121" s="3"/>
      <c r="E121" s="44" t="s">
        <v>7</v>
      </c>
      <c r="F121" s="43">
        <f aca="true" t="shared" si="4" ref="F121:G123">F122</f>
        <v>121</v>
      </c>
      <c r="G121" s="43">
        <f t="shared" si="4"/>
        <v>0</v>
      </c>
      <c r="H121" s="43">
        <f t="shared" si="2"/>
        <v>0</v>
      </c>
    </row>
    <row r="122" spans="1:8" ht="12.75">
      <c r="A122" s="12">
        <f t="shared" si="3"/>
        <v>108</v>
      </c>
      <c r="B122" s="15" t="s">
        <v>213</v>
      </c>
      <c r="C122" s="15">
        <v>5000000000</v>
      </c>
      <c r="D122" s="12"/>
      <c r="E122" s="44" t="s">
        <v>35</v>
      </c>
      <c r="F122" s="43">
        <f t="shared" si="4"/>
        <v>121</v>
      </c>
      <c r="G122" s="43">
        <f t="shared" si="4"/>
        <v>0</v>
      </c>
      <c r="H122" s="43">
        <f t="shared" si="2"/>
        <v>0</v>
      </c>
    </row>
    <row r="123" spans="1:8" ht="12.75">
      <c r="A123" s="3">
        <f t="shared" si="3"/>
        <v>109</v>
      </c>
      <c r="B123" s="16" t="s">
        <v>213</v>
      </c>
      <c r="C123" s="16">
        <v>5000020700</v>
      </c>
      <c r="D123" s="3"/>
      <c r="E123" s="4" t="s">
        <v>8</v>
      </c>
      <c r="F123" s="45">
        <f t="shared" si="4"/>
        <v>121</v>
      </c>
      <c r="G123" s="45">
        <f t="shared" si="4"/>
        <v>0</v>
      </c>
      <c r="H123" s="45">
        <f t="shared" si="2"/>
        <v>0</v>
      </c>
    </row>
    <row r="124" spans="1:8" ht="12.75">
      <c r="A124" s="3">
        <f t="shared" si="3"/>
        <v>110</v>
      </c>
      <c r="B124" s="16" t="s">
        <v>213</v>
      </c>
      <c r="C124" s="16">
        <v>5000020700</v>
      </c>
      <c r="D124" s="3">
        <v>870</v>
      </c>
      <c r="E124" s="4" t="s">
        <v>9</v>
      </c>
      <c r="F124" s="45">
        <v>121</v>
      </c>
      <c r="G124" s="45">
        <v>0</v>
      </c>
      <c r="H124" s="45">
        <f t="shared" si="2"/>
        <v>0</v>
      </c>
    </row>
    <row r="125" spans="1:9" ht="12.75">
      <c r="A125" s="12">
        <f t="shared" si="3"/>
        <v>111</v>
      </c>
      <c r="B125" s="15" t="s">
        <v>214</v>
      </c>
      <c r="C125" s="15"/>
      <c r="D125" s="12"/>
      <c r="E125" s="44" t="s">
        <v>60</v>
      </c>
      <c r="F125" s="43">
        <f>F126+F164+F170</f>
        <v>23527.9</v>
      </c>
      <c r="G125" s="43">
        <f>G126+G164+G170</f>
        <v>22468.600000000002</v>
      </c>
      <c r="H125" s="43">
        <f t="shared" si="2"/>
        <v>95.49768572630792</v>
      </c>
      <c r="I125" s="24"/>
    </row>
    <row r="126" spans="1:9" ht="24">
      <c r="A126" s="3">
        <f t="shared" si="3"/>
        <v>112</v>
      </c>
      <c r="B126" s="16" t="s">
        <v>214</v>
      </c>
      <c r="C126" s="16" t="s">
        <v>153</v>
      </c>
      <c r="D126" s="3"/>
      <c r="E126" s="4" t="s">
        <v>341</v>
      </c>
      <c r="F126" s="45">
        <f>F127+F130+F140+F145</f>
        <v>21733.2</v>
      </c>
      <c r="G126" s="45">
        <f>G127+G130+G140+G145</f>
        <v>20675.5</v>
      </c>
      <c r="H126" s="45">
        <f t="shared" si="2"/>
        <v>95.13325235124141</v>
      </c>
      <c r="I126" s="24"/>
    </row>
    <row r="127" spans="1:8" ht="24">
      <c r="A127" s="12">
        <f t="shared" si="3"/>
        <v>113</v>
      </c>
      <c r="B127" s="15" t="s">
        <v>214</v>
      </c>
      <c r="C127" s="15" t="s">
        <v>156</v>
      </c>
      <c r="D127" s="12"/>
      <c r="E127" s="44" t="s">
        <v>303</v>
      </c>
      <c r="F127" s="47">
        <f>F128</f>
        <v>5167.2</v>
      </c>
      <c r="G127" s="47">
        <f>G128</f>
        <v>5167.2</v>
      </c>
      <c r="H127" s="43">
        <f t="shared" si="2"/>
        <v>100</v>
      </c>
    </row>
    <row r="128" spans="1:8" ht="12.75">
      <c r="A128" s="3">
        <f t="shared" si="3"/>
        <v>114</v>
      </c>
      <c r="B128" s="16" t="s">
        <v>214</v>
      </c>
      <c r="C128" s="16" t="s">
        <v>406</v>
      </c>
      <c r="D128" s="3"/>
      <c r="E128" s="4" t="s">
        <v>131</v>
      </c>
      <c r="F128" s="45">
        <f>F129</f>
        <v>5167.2</v>
      </c>
      <c r="G128" s="45">
        <f>G129</f>
        <v>5167.2</v>
      </c>
      <c r="H128" s="45">
        <f t="shared" si="2"/>
        <v>100</v>
      </c>
    </row>
    <row r="129" spans="1:9" ht="24">
      <c r="A129" s="3">
        <f t="shared" si="3"/>
        <v>115</v>
      </c>
      <c r="B129" s="16" t="s">
        <v>214</v>
      </c>
      <c r="C129" s="16" t="s">
        <v>406</v>
      </c>
      <c r="D129" s="3">
        <v>321</v>
      </c>
      <c r="E129" s="4" t="s">
        <v>72</v>
      </c>
      <c r="F129" s="45">
        <v>5167.2</v>
      </c>
      <c r="G129" s="45">
        <v>5167.2</v>
      </c>
      <c r="H129" s="45">
        <f t="shared" si="2"/>
        <v>100</v>
      </c>
      <c r="I129" s="24"/>
    </row>
    <row r="130" spans="1:9" ht="35.25" customHeight="1">
      <c r="A130" s="12">
        <f t="shared" si="3"/>
        <v>116</v>
      </c>
      <c r="B130" s="15" t="s">
        <v>214</v>
      </c>
      <c r="C130" s="15" t="s">
        <v>157</v>
      </c>
      <c r="D130" s="12"/>
      <c r="E130" s="44" t="s">
        <v>290</v>
      </c>
      <c r="F130" s="43">
        <f>F131</f>
        <v>10831.300000000001</v>
      </c>
      <c r="G130" s="43">
        <f>G131</f>
        <v>10089.1</v>
      </c>
      <c r="H130" s="43">
        <f t="shared" si="2"/>
        <v>93.1476369410874</v>
      </c>
      <c r="I130" s="23"/>
    </row>
    <row r="131" spans="1:8" ht="36">
      <c r="A131" s="3">
        <f t="shared" si="3"/>
        <v>117</v>
      </c>
      <c r="B131" s="16" t="s">
        <v>214</v>
      </c>
      <c r="C131" s="16" t="s">
        <v>407</v>
      </c>
      <c r="D131" s="3"/>
      <c r="E131" s="4" t="s">
        <v>138</v>
      </c>
      <c r="F131" s="45">
        <f>F132+F136+F137</f>
        <v>10831.300000000001</v>
      </c>
      <c r="G131" s="45">
        <f>G132+G136+G137</f>
        <v>10089.1</v>
      </c>
      <c r="H131" s="45">
        <f t="shared" si="2"/>
        <v>93.1476369410874</v>
      </c>
    </row>
    <row r="132" spans="1:8" ht="24">
      <c r="A132" s="3">
        <f t="shared" si="3"/>
        <v>118</v>
      </c>
      <c r="B132" s="16" t="s">
        <v>214</v>
      </c>
      <c r="C132" s="16" t="s">
        <v>407</v>
      </c>
      <c r="D132" s="3">
        <v>240</v>
      </c>
      <c r="E132" s="4" t="s">
        <v>65</v>
      </c>
      <c r="F132" s="45">
        <f>F133+F134+F135</f>
        <v>7740.1</v>
      </c>
      <c r="G132" s="45">
        <f>G133+G134+G135</f>
        <v>6997.9</v>
      </c>
      <c r="H132" s="45">
        <f t="shared" si="2"/>
        <v>90.41097660236947</v>
      </c>
    </row>
    <row r="133" spans="1:8" ht="24">
      <c r="A133" s="3">
        <f t="shared" si="3"/>
        <v>119</v>
      </c>
      <c r="B133" s="16"/>
      <c r="C133" s="16"/>
      <c r="D133" s="3">
        <v>243</v>
      </c>
      <c r="E133" s="4" t="s">
        <v>40</v>
      </c>
      <c r="F133" s="45">
        <v>963.2</v>
      </c>
      <c r="G133" s="45">
        <v>949.2</v>
      </c>
      <c r="H133" s="45">
        <f t="shared" si="2"/>
        <v>98.54651162790698</v>
      </c>
    </row>
    <row r="134" spans="1:9" ht="12.75">
      <c r="A134" s="3">
        <f t="shared" si="3"/>
        <v>120</v>
      </c>
      <c r="B134" s="16"/>
      <c r="C134" s="16"/>
      <c r="D134" s="3">
        <v>244</v>
      </c>
      <c r="E134" s="4" t="s">
        <v>113</v>
      </c>
      <c r="F134" s="45">
        <v>3798.6</v>
      </c>
      <c r="G134" s="45">
        <v>3759.7</v>
      </c>
      <c r="H134" s="45">
        <f t="shared" si="2"/>
        <v>98.97593850365925</v>
      </c>
      <c r="I134" s="34"/>
    </row>
    <row r="135" spans="1:9" ht="12.75">
      <c r="A135" s="3">
        <f t="shared" si="3"/>
        <v>121</v>
      </c>
      <c r="B135" s="16"/>
      <c r="C135" s="16"/>
      <c r="D135" s="3">
        <v>247</v>
      </c>
      <c r="E135" s="4" t="s">
        <v>269</v>
      </c>
      <c r="F135" s="45">
        <v>2978.3</v>
      </c>
      <c r="G135" s="45">
        <v>2289</v>
      </c>
      <c r="H135" s="45">
        <f t="shared" si="2"/>
        <v>76.85592452069973</v>
      </c>
      <c r="I135" s="24"/>
    </row>
    <row r="136" spans="1:9" ht="24">
      <c r="A136" s="3">
        <f t="shared" si="3"/>
        <v>122</v>
      </c>
      <c r="B136" s="16"/>
      <c r="C136" s="16"/>
      <c r="D136" s="3">
        <v>412</v>
      </c>
      <c r="E136" s="4" t="s">
        <v>331</v>
      </c>
      <c r="F136" s="45">
        <v>3037</v>
      </c>
      <c r="G136" s="45">
        <v>3037</v>
      </c>
      <c r="H136" s="45">
        <f t="shared" si="2"/>
        <v>100</v>
      </c>
      <c r="I136" s="24"/>
    </row>
    <row r="137" spans="1:9" ht="12.75">
      <c r="A137" s="3">
        <f t="shared" si="3"/>
        <v>123</v>
      </c>
      <c r="B137" s="16"/>
      <c r="C137" s="16"/>
      <c r="D137" s="3">
        <v>850</v>
      </c>
      <c r="E137" s="4" t="s">
        <v>475</v>
      </c>
      <c r="F137" s="45">
        <f>F138+F139</f>
        <v>54.199999999999996</v>
      </c>
      <c r="G137" s="45">
        <f>G138+G139</f>
        <v>54.199999999999996</v>
      </c>
      <c r="H137" s="45">
        <f t="shared" si="2"/>
        <v>100</v>
      </c>
      <c r="I137" s="24"/>
    </row>
    <row r="138" spans="1:9" ht="12.75">
      <c r="A138" s="3">
        <f t="shared" si="3"/>
        <v>124</v>
      </c>
      <c r="B138" s="16"/>
      <c r="C138" s="16"/>
      <c r="D138" s="3">
        <v>851</v>
      </c>
      <c r="E138" s="4" t="s">
        <v>39</v>
      </c>
      <c r="F138" s="45">
        <v>10.4</v>
      </c>
      <c r="G138" s="45">
        <v>10.4</v>
      </c>
      <c r="H138" s="45">
        <f t="shared" si="2"/>
        <v>100</v>
      </c>
      <c r="I138" s="24"/>
    </row>
    <row r="139" spans="1:9" ht="12.75">
      <c r="A139" s="3">
        <f t="shared" si="3"/>
        <v>125</v>
      </c>
      <c r="B139" s="16"/>
      <c r="C139" s="16"/>
      <c r="D139" s="3">
        <v>852</v>
      </c>
      <c r="E139" s="4" t="s">
        <v>260</v>
      </c>
      <c r="F139" s="45">
        <v>43.8</v>
      </c>
      <c r="G139" s="45">
        <v>43.8</v>
      </c>
      <c r="H139" s="45">
        <f t="shared" si="2"/>
        <v>100</v>
      </c>
      <c r="I139" s="24"/>
    </row>
    <row r="140" spans="1:8" ht="24">
      <c r="A140" s="12">
        <f t="shared" si="3"/>
        <v>126</v>
      </c>
      <c r="B140" s="15" t="s">
        <v>214</v>
      </c>
      <c r="C140" s="15" t="s">
        <v>158</v>
      </c>
      <c r="D140" s="12"/>
      <c r="E140" s="44" t="s">
        <v>292</v>
      </c>
      <c r="F140" s="43">
        <f>F141</f>
        <v>242</v>
      </c>
      <c r="G140" s="43">
        <f>G141</f>
        <v>242</v>
      </c>
      <c r="H140" s="43">
        <f t="shared" si="2"/>
        <v>100</v>
      </c>
    </row>
    <row r="141" spans="1:8" ht="39.75" customHeight="1">
      <c r="A141" s="3">
        <f t="shared" si="3"/>
        <v>127</v>
      </c>
      <c r="B141" s="16" t="s">
        <v>214</v>
      </c>
      <c r="C141" s="16" t="s">
        <v>159</v>
      </c>
      <c r="D141" s="3"/>
      <c r="E141" s="4" t="s">
        <v>270</v>
      </c>
      <c r="F141" s="45">
        <f>F142</f>
        <v>242</v>
      </c>
      <c r="G141" s="45">
        <f>G142</f>
        <v>242</v>
      </c>
      <c r="H141" s="45">
        <f t="shared" si="2"/>
        <v>100</v>
      </c>
    </row>
    <row r="142" spans="1:8" ht="24">
      <c r="A142" s="3">
        <f t="shared" si="3"/>
        <v>128</v>
      </c>
      <c r="B142" s="16" t="s">
        <v>214</v>
      </c>
      <c r="C142" s="16" t="s">
        <v>159</v>
      </c>
      <c r="D142" s="3">
        <v>240</v>
      </c>
      <c r="E142" s="4" t="s">
        <v>65</v>
      </c>
      <c r="F142" s="45">
        <f>F143+F144</f>
        <v>242</v>
      </c>
      <c r="G142" s="45">
        <f>G143+G144</f>
        <v>242</v>
      </c>
      <c r="H142" s="45">
        <f t="shared" si="2"/>
        <v>100</v>
      </c>
    </row>
    <row r="143" spans="1:8" ht="24">
      <c r="A143" s="3">
        <f t="shared" si="3"/>
        <v>129</v>
      </c>
      <c r="B143" s="16"/>
      <c r="C143" s="16"/>
      <c r="D143" s="3">
        <v>242</v>
      </c>
      <c r="E143" s="4" t="s">
        <v>2</v>
      </c>
      <c r="F143" s="45">
        <v>183</v>
      </c>
      <c r="G143" s="45">
        <v>183</v>
      </c>
      <c r="H143" s="45">
        <f aca="true" t="shared" si="5" ref="H143:H206">G143/F143*100</f>
        <v>100</v>
      </c>
    </row>
    <row r="144" spans="1:8" ht="12.75">
      <c r="A144" s="3">
        <f t="shared" si="3"/>
        <v>130</v>
      </c>
      <c r="B144" s="16"/>
      <c r="C144" s="16"/>
      <c r="D144" s="3">
        <v>244</v>
      </c>
      <c r="E144" s="4" t="s">
        <v>113</v>
      </c>
      <c r="F144" s="45">
        <v>59</v>
      </c>
      <c r="G144" s="45">
        <v>59</v>
      </c>
      <c r="H144" s="45">
        <f t="shared" si="5"/>
        <v>100</v>
      </c>
    </row>
    <row r="145" spans="1:8" ht="36">
      <c r="A145" s="12">
        <f t="shared" si="3"/>
        <v>131</v>
      </c>
      <c r="B145" s="15" t="s">
        <v>214</v>
      </c>
      <c r="C145" s="15" t="s">
        <v>151</v>
      </c>
      <c r="D145" s="12"/>
      <c r="E145" s="44" t="s">
        <v>289</v>
      </c>
      <c r="F145" s="43">
        <f>F146+F148+F150+F152+F157</f>
        <v>5492.7</v>
      </c>
      <c r="G145" s="43">
        <f>G146+G148+G150+G152+G157</f>
        <v>5177.2</v>
      </c>
      <c r="H145" s="43">
        <f t="shared" si="5"/>
        <v>94.25601252571595</v>
      </c>
    </row>
    <row r="146" spans="1:8" ht="24">
      <c r="A146" s="3">
        <f t="shared" si="3"/>
        <v>132</v>
      </c>
      <c r="B146" s="16" t="s">
        <v>214</v>
      </c>
      <c r="C146" s="16" t="s">
        <v>408</v>
      </c>
      <c r="D146" s="3"/>
      <c r="E146" s="4" t="s">
        <v>75</v>
      </c>
      <c r="F146" s="45">
        <f>F147</f>
        <v>203.5</v>
      </c>
      <c r="G146" s="45">
        <f>G147</f>
        <v>195</v>
      </c>
      <c r="H146" s="45">
        <f t="shared" si="5"/>
        <v>95.82309582309583</v>
      </c>
    </row>
    <row r="147" spans="1:8" ht="12.75">
      <c r="A147" s="3">
        <f t="shared" si="3"/>
        <v>133</v>
      </c>
      <c r="B147" s="16" t="s">
        <v>214</v>
      </c>
      <c r="C147" s="16" t="s">
        <v>408</v>
      </c>
      <c r="D147" s="3">
        <v>244</v>
      </c>
      <c r="E147" s="4" t="s">
        <v>113</v>
      </c>
      <c r="F147" s="45">
        <v>203.5</v>
      </c>
      <c r="G147" s="45">
        <v>195</v>
      </c>
      <c r="H147" s="45">
        <f t="shared" si="5"/>
        <v>95.82309582309583</v>
      </c>
    </row>
    <row r="148" spans="1:8" ht="15" customHeight="1">
      <c r="A148" s="3">
        <f t="shared" si="3"/>
        <v>134</v>
      </c>
      <c r="B148" s="16" t="s">
        <v>214</v>
      </c>
      <c r="C148" s="16" t="s">
        <v>160</v>
      </c>
      <c r="D148" s="3"/>
      <c r="E148" s="4" t="s">
        <v>332</v>
      </c>
      <c r="F148" s="45">
        <f>F149</f>
        <v>3</v>
      </c>
      <c r="G148" s="45">
        <f>G149</f>
        <v>3</v>
      </c>
      <c r="H148" s="45">
        <f t="shared" si="5"/>
        <v>100</v>
      </c>
    </row>
    <row r="149" spans="1:8" ht="12.75">
      <c r="A149" s="3">
        <f t="shared" si="3"/>
        <v>135</v>
      </c>
      <c r="B149" s="16" t="s">
        <v>214</v>
      </c>
      <c r="C149" s="16" t="s">
        <v>160</v>
      </c>
      <c r="D149" s="3">
        <v>244</v>
      </c>
      <c r="E149" s="4" t="s">
        <v>113</v>
      </c>
      <c r="F149" s="45">
        <v>3</v>
      </c>
      <c r="G149" s="45">
        <v>3</v>
      </c>
      <c r="H149" s="45">
        <f t="shared" si="5"/>
        <v>100</v>
      </c>
    </row>
    <row r="150" spans="1:8" ht="48">
      <c r="A150" s="3">
        <f t="shared" si="3"/>
        <v>136</v>
      </c>
      <c r="B150" s="16" t="s">
        <v>214</v>
      </c>
      <c r="C150" s="16" t="s">
        <v>161</v>
      </c>
      <c r="D150" s="3"/>
      <c r="E150" s="4" t="s">
        <v>110</v>
      </c>
      <c r="F150" s="45">
        <f>SUM(F151:F151)</f>
        <v>0.2</v>
      </c>
      <c r="G150" s="45">
        <f>SUM(G151:G151)</f>
        <v>0</v>
      </c>
      <c r="H150" s="45">
        <f t="shared" si="5"/>
        <v>0</v>
      </c>
    </row>
    <row r="151" spans="1:8" ht="12.75">
      <c r="A151" s="3">
        <f t="shared" si="3"/>
        <v>137</v>
      </c>
      <c r="B151" s="16" t="s">
        <v>214</v>
      </c>
      <c r="C151" s="16" t="s">
        <v>161</v>
      </c>
      <c r="D151" s="3">
        <v>244</v>
      </c>
      <c r="E151" s="4" t="s">
        <v>113</v>
      </c>
      <c r="F151" s="45">
        <v>0.2</v>
      </c>
      <c r="G151" s="45">
        <v>0</v>
      </c>
      <c r="H151" s="45">
        <f t="shared" si="5"/>
        <v>0</v>
      </c>
    </row>
    <row r="152" spans="1:8" ht="24">
      <c r="A152" s="3">
        <f t="shared" si="3"/>
        <v>138</v>
      </c>
      <c r="B152" s="16" t="s">
        <v>214</v>
      </c>
      <c r="C152" s="16" t="s">
        <v>162</v>
      </c>
      <c r="D152" s="3"/>
      <c r="E152" s="4" t="s">
        <v>111</v>
      </c>
      <c r="F152" s="45">
        <f>F153+F156</f>
        <v>115.2</v>
      </c>
      <c r="G152" s="45">
        <f>G153+G156</f>
        <v>115.2</v>
      </c>
      <c r="H152" s="45">
        <f t="shared" si="5"/>
        <v>100</v>
      </c>
    </row>
    <row r="153" spans="1:8" ht="12.75" customHeight="1">
      <c r="A153" s="3">
        <f t="shared" si="3"/>
        <v>139</v>
      </c>
      <c r="B153" s="16" t="s">
        <v>214</v>
      </c>
      <c r="C153" s="16" t="s">
        <v>162</v>
      </c>
      <c r="D153" s="3">
        <v>120</v>
      </c>
      <c r="E153" s="4" t="s">
        <v>64</v>
      </c>
      <c r="F153" s="45">
        <f>F154+F155</f>
        <v>110</v>
      </c>
      <c r="G153" s="45">
        <f>G154+G155</f>
        <v>110</v>
      </c>
      <c r="H153" s="45">
        <f t="shared" si="5"/>
        <v>100</v>
      </c>
    </row>
    <row r="154" spans="1:8" ht="12.75">
      <c r="A154" s="3">
        <f t="shared" si="3"/>
        <v>140</v>
      </c>
      <c r="B154" s="16"/>
      <c r="C154" s="16"/>
      <c r="D154" s="3">
        <v>121</v>
      </c>
      <c r="E154" s="4" t="s">
        <v>84</v>
      </c>
      <c r="F154" s="45">
        <v>84.5</v>
      </c>
      <c r="G154" s="45">
        <v>84.5</v>
      </c>
      <c r="H154" s="45">
        <f t="shared" si="5"/>
        <v>100</v>
      </c>
    </row>
    <row r="155" spans="1:8" ht="36">
      <c r="A155" s="3">
        <f t="shared" si="3"/>
        <v>141</v>
      </c>
      <c r="B155" s="16"/>
      <c r="C155" s="16"/>
      <c r="D155" s="3">
        <v>129</v>
      </c>
      <c r="E155" s="4" t="s">
        <v>85</v>
      </c>
      <c r="F155" s="45">
        <v>25.5</v>
      </c>
      <c r="G155" s="45">
        <v>25.5</v>
      </c>
      <c r="H155" s="45">
        <f t="shared" si="5"/>
        <v>100</v>
      </c>
    </row>
    <row r="156" spans="1:8" ht="12.75">
      <c r="A156" s="3">
        <f t="shared" si="3"/>
        <v>142</v>
      </c>
      <c r="B156" s="16"/>
      <c r="C156" s="16"/>
      <c r="D156" s="3">
        <v>244</v>
      </c>
      <c r="E156" s="4" t="s">
        <v>113</v>
      </c>
      <c r="F156" s="45">
        <v>5.2</v>
      </c>
      <c r="G156" s="45">
        <v>5.2</v>
      </c>
      <c r="H156" s="45">
        <f t="shared" si="5"/>
        <v>100</v>
      </c>
    </row>
    <row r="157" spans="1:8" ht="36">
      <c r="A157" s="3">
        <f t="shared" si="3"/>
        <v>143</v>
      </c>
      <c r="B157" s="16" t="s">
        <v>214</v>
      </c>
      <c r="C157" s="16" t="s">
        <v>436</v>
      </c>
      <c r="D157" s="3"/>
      <c r="E157" s="4" t="s">
        <v>432</v>
      </c>
      <c r="F157" s="45">
        <f>F158+F162+F163</f>
        <v>5170.8</v>
      </c>
      <c r="G157" s="45">
        <f>G158+G162+G163</f>
        <v>4864</v>
      </c>
      <c r="H157" s="45">
        <f t="shared" si="5"/>
        <v>94.06668213816044</v>
      </c>
    </row>
    <row r="158" spans="1:8" ht="12.75">
      <c r="A158" s="3">
        <f t="shared" si="3"/>
        <v>144</v>
      </c>
      <c r="B158" s="16" t="s">
        <v>214</v>
      </c>
      <c r="C158" s="16" t="s">
        <v>436</v>
      </c>
      <c r="D158" s="3">
        <v>110</v>
      </c>
      <c r="E158" s="49" t="s">
        <v>66</v>
      </c>
      <c r="F158" s="45">
        <f>F159+F160+F161</f>
        <v>4323.1</v>
      </c>
      <c r="G158" s="45">
        <f>G159+G160+G161</f>
        <v>4311.1</v>
      </c>
      <c r="H158" s="45">
        <f t="shared" si="5"/>
        <v>99.72242141056186</v>
      </c>
    </row>
    <row r="159" spans="1:8" ht="12.75">
      <c r="A159" s="3">
        <f t="shared" si="3"/>
        <v>145</v>
      </c>
      <c r="B159" s="16"/>
      <c r="C159" s="16"/>
      <c r="D159" s="3">
        <v>111</v>
      </c>
      <c r="E159" s="4" t="s">
        <v>86</v>
      </c>
      <c r="F159" s="45">
        <v>3325.2</v>
      </c>
      <c r="G159" s="45">
        <v>3325.2</v>
      </c>
      <c r="H159" s="45">
        <f t="shared" si="5"/>
        <v>100</v>
      </c>
    </row>
    <row r="160" spans="1:8" ht="24">
      <c r="A160" s="3">
        <f t="shared" si="3"/>
        <v>146</v>
      </c>
      <c r="B160" s="16"/>
      <c r="C160" s="16"/>
      <c r="D160" s="3">
        <v>112</v>
      </c>
      <c r="E160" s="4" t="s">
        <v>87</v>
      </c>
      <c r="F160" s="45">
        <v>8.8</v>
      </c>
      <c r="G160" s="45">
        <v>7.3</v>
      </c>
      <c r="H160" s="45">
        <f t="shared" si="5"/>
        <v>82.95454545454545</v>
      </c>
    </row>
    <row r="161" spans="1:8" ht="24">
      <c r="A161" s="3">
        <f t="shared" si="3"/>
        <v>147</v>
      </c>
      <c r="B161" s="16"/>
      <c r="C161" s="16"/>
      <c r="D161" s="3">
        <v>119</v>
      </c>
      <c r="E161" s="4" t="s">
        <v>88</v>
      </c>
      <c r="F161" s="45">
        <v>989.1</v>
      </c>
      <c r="G161" s="45">
        <v>978.6</v>
      </c>
      <c r="H161" s="45">
        <f t="shared" si="5"/>
        <v>98.93842887473461</v>
      </c>
    </row>
    <row r="162" spans="1:8" ht="12.75">
      <c r="A162" s="3">
        <f t="shared" si="3"/>
        <v>148</v>
      </c>
      <c r="B162" s="16"/>
      <c r="C162" s="16"/>
      <c r="D162" s="3">
        <v>244</v>
      </c>
      <c r="E162" s="4" t="s">
        <v>113</v>
      </c>
      <c r="F162" s="45">
        <v>846.7</v>
      </c>
      <c r="G162" s="45">
        <v>552.9</v>
      </c>
      <c r="H162" s="45">
        <f t="shared" si="5"/>
        <v>65.30057871737333</v>
      </c>
    </row>
    <row r="163" spans="1:8" ht="12.75">
      <c r="A163" s="3">
        <f t="shared" si="3"/>
        <v>149</v>
      </c>
      <c r="B163" s="16"/>
      <c r="C163" s="16"/>
      <c r="D163" s="3">
        <v>853</v>
      </c>
      <c r="E163" s="4" t="s">
        <v>83</v>
      </c>
      <c r="F163" s="45">
        <v>1</v>
      </c>
      <c r="G163" s="45">
        <v>0</v>
      </c>
      <c r="H163" s="45">
        <f t="shared" si="5"/>
        <v>0</v>
      </c>
    </row>
    <row r="164" spans="1:8" ht="24">
      <c r="A164" s="3">
        <f t="shared" si="3"/>
        <v>150</v>
      </c>
      <c r="B164" s="16" t="s">
        <v>214</v>
      </c>
      <c r="C164" s="16" t="s">
        <v>152</v>
      </c>
      <c r="D164" s="3"/>
      <c r="E164" s="4" t="s">
        <v>343</v>
      </c>
      <c r="F164" s="45">
        <f aca="true" t="shared" si="6" ref="F164:G166">F165</f>
        <v>1055.2</v>
      </c>
      <c r="G164" s="45">
        <f t="shared" si="6"/>
        <v>1055.2</v>
      </c>
      <c r="H164" s="45">
        <f t="shared" si="5"/>
        <v>100</v>
      </c>
    </row>
    <row r="165" spans="1:8" ht="24">
      <c r="A165" s="12">
        <f t="shared" si="3"/>
        <v>151</v>
      </c>
      <c r="B165" s="15" t="s">
        <v>215</v>
      </c>
      <c r="C165" s="15" t="s">
        <v>328</v>
      </c>
      <c r="D165" s="12"/>
      <c r="E165" s="44" t="s">
        <v>329</v>
      </c>
      <c r="F165" s="43">
        <f t="shared" si="6"/>
        <v>1055.2</v>
      </c>
      <c r="G165" s="43">
        <f t="shared" si="6"/>
        <v>1055.2</v>
      </c>
      <c r="H165" s="43">
        <f t="shared" si="5"/>
        <v>100</v>
      </c>
    </row>
    <row r="166" spans="1:8" ht="18" customHeight="1">
      <c r="A166" s="3">
        <f t="shared" si="3"/>
        <v>152</v>
      </c>
      <c r="B166" s="16" t="s">
        <v>214</v>
      </c>
      <c r="C166" s="16" t="s">
        <v>333</v>
      </c>
      <c r="D166" s="3"/>
      <c r="E166" s="4" t="s">
        <v>92</v>
      </c>
      <c r="F166" s="45">
        <f t="shared" si="6"/>
        <v>1055.2</v>
      </c>
      <c r="G166" s="45">
        <f t="shared" si="6"/>
        <v>1055.2</v>
      </c>
      <c r="H166" s="45">
        <f t="shared" si="5"/>
        <v>100</v>
      </c>
    </row>
    <row r="167" spans="1:8" ht="24">
      <c r="A167" s="3">
        <f aca="true" t="shared" si="7" ref="A167:A232">A166+1</f>
        <v>153</v>
      </c>
      <c r="B167" s="16" t="s">
        <v>214</v>
      </c>
      <c r="C167" s="16" t="s">
        <v>333</v>
      </c>
      <c r="D167" s="3">
        <v>240</v>
      </c>
      <c r="E167" s="4" t="s">
        <v>65</v>
      </c>
      <c r="F167" s="45">
        <f>F168+F169</f>
        <v>1055.2</v>
      </c>
      <c r="G167" s="45">
        <f>G168+G169</f>
        <v>1055.2</v>
      </c>
      <c r="H167" s="45">
        <f t="shared" si="5"/>
        <v>100</v>
      </c>
    </row>
    <row r="168" spans="1:8" ht="24">
      <c r="A168" s="3">
        <f t="shared" si="7"/>
        <v>154</v>
      </c>
      <c r="B168" s="16"/>
      <c r="C168" s="16"/>
      <c r="D168" s="3">
        <v>242</v>
      </c>
      <c r="E168" s="4" t="s">
        <v>5</v>
      </c>
      <c r="F168" s="45">
        <v>933.4</v>
      </c>
      <c r="G168" s="45">
        <v>933.4</v>
      </c>
      <c r="H168" s="45">
        <f t="shared" si="5"/>
        <v>100</v>
      </c>
    </row>
    <row r="169" spans="1:8" ht="24">
      <c r="A169" s="3">
        <f t="shared" si="7"/>
        <v>155</v>
      </c>
      <c r="B169" s="16"/>
      <c r="C169" s="16"/>
      <c r="D169" s="3">
        <v>246</v>
      </c>
      <c r="E169" s="4" t="s">
        <v>278</v>
      </c>
      <c r="F169" s="45">
        <v>121.8</v>
      </c>
      <c r="G169" s="45">
        <v>121.8</v>
      </c>
      <c r="H169" s="45">
        <f t="shared" si="5"/>
        <v>100</v>
      </c>
    </row>
    <row r="170" spans="1:8" ht="12.75">
      <c r="A170" s="12">
        <f t="shared" si="7"/>
        <v>156</v>
      </c>
      <c r="B170" s="15" t="s">
        <v>214</v>
      </c>
      <c r="C170" s="15">
        <v>5000000000</v>
      </c>
      <c r="D170" s="12"/>
      <c r="E170" s="44" t="s">
        <v>35</v>
      </c>
      <c r="F170" s="43">
        <f>F171+F173+F175+F177+F179</f>
        <v>739.5</v>
      </c>
      <c r="G170" s="43">
        <f>G171+G173+G175+G177+G179</f>
        <v>737.9</v>
      </c>
      <c r="H170" s="43">
        <f t="shared" si="5"/>
        <v>99.78363759296822</v>
      </c>
    </row>
    <row r="171" spans="1:8" ht="24">
      <c r="A171" s="3">
        <f t="shared" si="7"/>
        <v>157</v>
      </c>
      <c r="B171" s="16" t="s">
        <v>214</v>
      </c>
      <c r="C171" s="16" t="s">
        <v>423</v>
      </c>
      <c r="D171" s="3"/>
      <c r="E171" s="4" t="s">
        <v>430</v>
      </c>
      <c r="F171" s="45">
        <f>F172</f>
        <v>11.8</v>
      </c>
      <c r="G171" s="45">
        <f>G172</f>
        <v>11.8</v>
      </c>
      <c r="H171" s="45">
        <f t="shared" si="5"/>
        <v>100</v>
      </c>
    </row>
    <row r="172" spans="1:8" ht="24">
      <c r="A172" s="3">
        <f t="shared" si="7"/>
        <v>158</v>
      </c>
      <c r="B172" s="16" t="s">
        <v>214</v>
      </c>
      <c r="C172" s="16" t="s">
        <v>423</v>
      </c>
      <c r="D172" s="3">
        <v>243</v>
      </c>
      <c r="E172" s="4" t="s">
        <v>40</v>
      </c>
      <c r="F172" s="45">
        <v>11.8</v>
      </c>
      <c r="G172" s="45">
        <v>11.8</v>
      </c>
      <c r="H172" s="45">
        <f t="shared" si="5"/>
        <v>100</v>
      </c>
    </row>
    <row r="173" spans="1:8" ht="24">
      <c r="A173" s="3">
        <f t="shared" si="7"/>
        <v>159</v>
      </c>
      <c r="B173" s="16" t="s">
        <v>214</v>
      </c>
      <c r="C173" s="16" t="s">
        <v>425</v>
      </c>
      <c r="D173" s="3"/>
      <c r="E173" s="4" t="s">
        <v>424</v>
      </c>
      <c r="F173" s="45">
        <f>F174</f>
        <v>20.4</v>
      </c>
      <c r="G173" s="45">
        <f>G174</f>
        <v>18.8</v>
      </c>
      <c r="H173" s="45">
        <f t="shared" si="5"/>
        <v>92.15686274509804</v>
      </c>
    </row>
    <row r="174" spans="1:8" ht="24">
      <c r="A174" s="3">
        <f t="shared" si="7"/>
        <v>160</v>
      </c>
      <c r="B174" s="16" t="s">
        <v>214</v>
      </c>
      <c r="C174" s="16" t="s">
        <v>425</v>
      </c>
      <c r="D174" s="3">
        <v>242</v>
      </c>
      <c r="E174" s="4" t="s">
        <v>5</v>
      </c>
      <c r="F174" s="45">
        <v>20.4</v>
      </c>
      <c r="G174" s="45">
        <v>18.8</v>
      </c>
      <c r="H174" s="45">
        <f t="shared" si="5"/>
        <v>92.15686274509804</v>
      </c>
    </row>
    <row r="175" spans="1:8" ht="24">
      <c r="A175" s="3">
        <f t="shared" si="7"/>
        <v>161</v>
      </c>
      <c r="B175" s="16" t="s">
        <v>214</v>
      </c>
      <c r="C175" s="16" t="s">
        <v>476</v>
      </c>
      <c r="D175" s="3"/>
      <c r="E175" s="4" t="s">
        <v>477</v>
      </c>
      <c r="F175" s="45">
        <f>F176</f>
        <v>578.5</v>
      </c>
      <c r="G175" s="45">
        <f>G176</f>
        <v>578.5</v>
      </c>
      <c r="H175" s="45">
        <f t="shared" si="5"/>
        <v>100</v>
      </c>
    </row>
    <row r="176" spans="1:8" ht="24">
      <c r="A176" s="3">
        <f t="shared" si="7"/>
        <v>162</v>
      </c>
      <c r="B176" s="16" t="s">
        <v>214</v>
      </c>
      <c r="C176" s="16" t="s">
        <v>476</v>
      </c>
      <c r="D176" s="3">
        <v>831</v>
      </c>
      <c r="E176" s="4" t="s">
        <v>112</v>
      </c>
      <c r="F176" s="45">
        <v>578.5</v>
      </c>
      <c r="G176" s="45">
        <v>578.5</v>
      </c>
      <c r="H176" s="45">
        <f t="shared" si="5"/>
        <v>100</v>
      </c>
    </row>
    <row r="177" spans="1:8" ht="24">
      <c r="A177" s="3">
        <f t="shared" si="7"/>
        <v>163</v>
      </c>
      <c r="B177" s="16" t="s">
        <v>214</v>
      </c>
      <c r="C177" s="16" t="s">
        <v>422</v>
      </c>
      <c r="D177" s="3"/>
      <c r="E177" s="4" t="s">
        <v>76</v>
      </c>
      <c r="F177" s="45">
        <f>F178</f>
        <v>50</v>
      </c>
      <c r="G177" s="45">
        <f>G178</f>
        <v>50</v>
      </c>
      <c r="H177" s="45">
        <f t="shared" si="5"/>
        <v>100</v>
      </c>
    </row>
    <row r="178" spans="1:8" ht="12.75">
      <c r="A178" s="3">
        <f t="shared" si="7"/>
        <v>164</v>
      </c>
      <c r="B178" s="16" t="s">
        <v>214</v>
      </c>
      <c r="C178" s="16">
        <v>5000021100</v>
      </c>
      <c r="D178" s="3">
        <v>853</v>
      </c>
      <c r="E178" s="4" t="s">
        <v>83</v>
      </c>
      <c r="F178" s="45">
        <v>50</v>
      </c>
      <c r="G178" s="45">
        <v>50</v>
      </c>
      <c r="H178" s="45">
        <f t="shared" si="5"/>
        <v>100</v>
      </c>
    </row>
    <row r="179" spans="1:8" ht="48">
      <c r="A179" s="3">
        <f t="shared" si="7"/>
        <v>165</v>
      </c>
      <c r="B179" s="16" t="s">
        <v>214</v>
      </c>
      <c r="C179" s="16" t="s">
        <v>518</v>
      </c>
      <c r="D179" s="3"/>
      <c r="E179" s="60" t="s">
        <v>515</v>
      </c>
      <c r="F179" s="45">
        <f>F180</f>
        <v>78.8</v>
      </c>
      <c r="G179" s="45">
        <f>G180</f>
        <v>78.8</v>
      </c>
      <c r="H179" s="45">
        <f t="shared" si="5"/>
        <v>100</v>
      </c>
    </row>
    <row r="180" spans="1:8" ht="12.75">
      <c r="A180" s="3">
        <f t="shared" si="7"/>
        <v>166</v>
      </c>
      <c r="B180" s="16" t="s">
        <v>214</v>
      </c>
      <c r="C180" s="16" t="s">
        <v>518</v>
      </c>
      <c r="D180" s="3">
        <v>110</v>
      </c>
      <c r="E180" s="49" t="s">
        <v>66</v>
      </c>
      <c r="F180" s="45">
        <f>F181+F182</f>
        <v>78.8</v>
      </c>
      <c r="G180" s="45">
        <f>G181+G182</f>
        <v>78.8</v>
      </c>
      <c r="H180" s="45">
        <f t="shared" si="5"/>
        <v>100</v>
      </c>
    </row>
    <row r="181" spans="1:8" ht="12.75">
      <c r="A181" s="3">
        <f t="shared" si="7"/>
        <v>167</v>
      </c>
      <c r="B181" s="16"/>
      <c r="C181" s="16"/>
      <c r="D181" s="3">
        <v>111</v>
      </c>
      <c r="E181" s="4" t="s">
        <v>86</v>
      </c>
      <c r="F181" s="45">
        <v>60.5</v>
      </c>
      <c r="G181" s="45">
        <v>60.5</v>
      </c>
      <c r="H181" s="45">
        <f t="shared" si="5"/>
        <v>100</v>
      </c>
    </row>
    <row r="182" spans="1:8" ht="24">
      <c r="A182" s="3">
        <f t="shared" si="7"/>
        <v>168</v>
      </c>
      <c r="B182" s="16"/>
      <c r="C182" s="16"/>
      <c r="D182" s="3">
        <v>119</v>
      </c>
      <c r="E182" s="4" t="s">
        <v>88</v>
      </c>
      <c r="F182" s="45">
        <v>18.3</v>
      </c>
      <c r="G182" s="45">
        <v>18.3</v>
      </c>
      <c r="H182" s="45">
        <f t="shared" si="5"/>
        <v>100</v>
      </c>
    </row>
    <row r="183" spans="1:9" s="19" customFormat="1" ht="24">
      <c r="A183" s="12">
        <f t="shared" si="7"/>
        <v>169</v>
      </c>
      <c r="B183" s="15" t="s">
        <v>216</v>
      </c>
      <c r="C183" s="15"/>
      <c r="D183" s="12"/>
      <c r="E183" s="12" t="s">
        <v>11</v>
      </c>
      <c r="F183" s="43">
        <f>F189+F211+F184</f>
        <v>9969.799999999997</v>
      </c>
      <c r="G183" s="43">
        <f>G189+G211+G184</f>
        <v>9939.099999999999</v>
      </c>
      <c r="H183" s="43">
        <f t="shared" si="5"/>
        <v>99.69207005155572</v>
      </c>
      <c r="I183" s="34"/>
    </row>
    <row r="184" spans="1:9" s="19" customFormat="1" ht="12.75">
      <c r="A184" s="12">
        <f t="shared" si="7"/>
        <v>170</v>
      </c>
      <c r="B184" s="15" t="s">
        <v>367</v>
      </c>
      <c r="C184" s="15"/>
      <c r="D184" s="12"/>
      <c r="E184" s="44" t="s">
        <v>368</v>
      </c>
      <c r="F184" s="43">
        <f aca="true" t="shared" si="8" ref="F184:G187">F185</f>
        <v>176.8</v>
      </c>
      <c r="G184" s="43">
        <f t="shared" si="8"/>
        <v>176.8</v>
      </c>
      <c r="H184" s="43">
        <f t="shared" si="5"/>
        <v>100</v>
      </c>
      <c r="I184" s="34"/>
    </row>
    <row r="185" spans="1:9" s="19" customFormat="1" ht="24">
      <c r="A185" s="3">
        <f t="shared" si="7"/>
        <v>171</v>
      </c>
      <c r="B185" s="16" t="s">
        <v>367</v>
      </c>
      <c r="C185" s="16" t="s">
        <v>153</v>
      </c>
      <c r="D185" s="12"/>
      <c r="E185" s="4" t="s">
        <v>341</v>
      </c>
      <c r="F185" s="45">
        <f t="shared" si="8"/>
        <v>176.8</v>
      </c>
      <c r="G185" s="45">
        <f t="shared" si="8"/>
        <v>176.8</v>
      </c>
      <c r="H185" s="45">
        <f t="shared" si="5"/>
        <v>100</v>
      </c>
      <c r="I185" s="34"/>
    </row>
    <row r="186" spans="1:9" s="19" customFormat="1" ht="24">
      <c r="A186" s="12">
        <f t="shared" si="7"/>
        <v>172</v>
      </c>
      <c r="B186" s="15" t="s">
        <v>367</v>
      </c>
      <c r="C186" s="15" t="s">
        <v>163</v>
      </c>
      <c r="D186" s="12"/>
      <c r="E186" s="44" t="s">
        <v>293</v>
      </c>
      <c r="F186" s="43">
        <f t="shared" si="8"/>
        <v>176.8</v>
      </c>
      <c r="G186" s="43">
        <f t="shared" si="8"/>
        <v>176.8</v>
      </c>
      <c r="H186" s="43">
        <f t="shared" si="5"/>
        <v>100</v>
      </c>
      <c r="I186" s="34"/>
    </row>
    <row r="187" spans="1:9" s="19" customFormat="1" ht="24">
      <c r="A187" s="3">
        <f t="shared" si="7"/>
        <v>173</v>
      </c>
      <c r="B187" s="16" t="s">
        <v>367</v>
      </c>
      <c r="C187" s="16" t="s">
        <v>369</v>
      </c>
      <c r="D187" s="3"/>
      <c r="E187" s="4" t="s">
        <v>128</v>
      </c>
      <c r="F187" s="45">
        <f t="shared" si="8"/>
        <v>176.8</v>
      </c>
      <c r="G187" s="45">
        <f t="shared" si="8"/>
        <v>176.8</v>
      </c>
      <c r="H187" s="45">
        <f t="shared" si="5"/>
        <v>100</v>
      </c>
      <c r="I187" s="34"/>
    </row>
    <row r="188" spans="1:9" s="19" customFormat="1" ht="12.75">
      <c r="A188" s="3">
        <f t="shared" si="7"/>
        <v>174</v>
      </c>
      <c r="B188" s="16" t="s">
        <v>367</v>
      </c>
      <c r="C188" s="16" t="s">
        <v>369</v>
      </c>
      <c r="D188" s="3">
        <v>244</v>
      </c>
      <c r="E188" s="4" t="s">
        <v>113</v>
      </c>
      <c r="F188" s="45">
        <v>176.8</v>
      </c>
      <c r="G188" s="45">
        <v>176.8</v>
      </c>
      <c r="H188" s="45">
        <f t="shared" si="5"/>
        <v>100</v>
      </c>
      <c r="I188" s="34"/>
    </row>
    <row r="189" spans="1:9" s="19" customFormat="1" ht="24">
      <c r="A189" s="12">
        <f t="shared" si="7"/>
        <v>175</v>
      </c>
      <c r="B189" s="15" t="s">
        <v>267</v>
      </c>
      <c r="C189" s="15"/>
      <c r="D189" s="12"/>
      <c r="E189" s="44" t="s">
        <v>268</v>
      </c>
      <c r="F189" s="43">
        <f>F190+F206</f>
        <v>9590.699999999999</v>
      </c>
      <c r="G189" s="43">
        <f>G190+G206</f>
        <v>9560.099999999999</v>
      </c>
      <c r="H189" s="43">
        <f t="shared" si="5"/>
        <v>99.68094091150802</v>
      </c>
      <c r="I189" s="34"/>
    </row>
    <row r="190" spans="1:9" s="19" customFormat="1" ht="24">
      <c r="A190" s="3">
        <f t="shared" si="7"/>
        <v>176</v>
      </c>
      <c r="B190" s="16" t="s">
        <v>267</v>
      </c>
      <c r="C190" s="16" t="s">
        <v>153</v>
      </c>
      <c r="D190" s="12"/>
      <c r="E190" s="4" t="s">
        <v>341</v>
      </c>
      <c r="F190" s="45">
        <f>F191</f>
        <v>9495.4</v>
      </c>
      <c r="G190" s="45">
        <f>G191</f>
        <v>9464.8</v>
      </c>
      <c r="H190" s="45">
        <f t="shared" si="5"/>
        <v>99.67773869452576</v>
      </c>
      <c r="I190" s="34"/>
    </row>
    <row r="191" spans="1:9" s="19" customFormat="1" ht="24">
      <c r="A191" s="12">
        <f t="shared" si="7"/>
        <v>177</v>
      </c>
      <c r="B191" s="15" t="s">
        <v>267</v>
      </c>
      <c r="C191" s="15" t="s">
        <v>163</v>
      </c>
      <c r="D191" s="12"/>
      <c r="E191" s="44" t="s">
        <v>293</v>
      </c>
      <c r="F191" s="43">
        <f>F192+F194+F202+F204</f>
        <v>9495.4</v>
      </c>
      <c r="G191" s="43">
        <f>G192+G194+G202+G204</f>
        <v>9464.8</v>
      </c>
      <c r="H191" s="43">
        <f t="shared" si="5"/>
        <v>99.67773869452576</v>
      </c>
      <c r="I191" s="34"/>
    </row>
    <row r="192" spans="1:9" s="19" customFormat="1" ht="24">
      <c r="A192" s="3">
        <f t="shared" si="7"/>
        <v>178</v>
      </c>
      <c r="B192" s="16" t="s">
        <v>267</v>
      </c>
      <c r="C192" s="16" t="s">
        <v>478</v>
      </c>
      <c r="D192" s="3"/>
      <c r="E192" s="4" t="s">
        <v>371</v>
      </c>
      <c r="F192" s="45">
        <f>F193</f>
        <v>94</v>
      </c>
      <c r="G192" s="45">
        <f>G193</f>
        <v>94</v>
      </c>
      <c r="H192" s="45">
        <f t="shared" si="5"/>
        <v>100</v>
      </c>
      <c r="I192" s="34"/>
    </row>
    <row r="193" spans="1:9" s="19" customFormat="1" ht="12.75">
      <c r="A193" s="3">
        <f t="shared" si="7"/>
        <v>179</v>
      </c>
      <c r="B193" s="16" t="s">
        <v>267</v>
      </c>
      <c r="C193" s="16" t="s">
        <v>478</v>
      </c>
      <c r="D193" s="3">
        <v>244</v>
      </c>
      <c r="E193" s="4" t="s">
        <v>113</v>
      </c>
      <c r="F193" s="45">
        <v>94</v>
      </c>
      <c r="G193" s="45">
        <v>94</v>
      </c>
      <c r="H193" s="45">
        <f t="shared" si="5"/>
        <v>100</v>
      </c>
      <c r="I193" s="34"/>
    </row>
    <row r="194" spans="1:9" s="19" customFormat="1" ht="24">
      <c r="A194" s="3">
        <f t="shared" si="7"/>
        <v>180</v>
      </c>
      <c r="B194" s="16" t="s">
        <v>267</v>
      </c>
      <c r="C194" s="16" t="s">
        <v>164</v>
      </c>
      <c r="D194" s="48"/>
      <c r="E194" s="49" t="s">
        <v>312</v>
      </c>
      <c r="F194" s="45">
        <f>F195+F199</f>
        <v>9057.6</v>
      </c>
      <c r="G194" s="45">
        <f>G195+G199</f>
        <v>9027</v>
      </c>
      <c r="H194" s="45">
        <f t="shared" si="5"/>
        <v>99.66216216216216</v>
      </c>
      <c r="I194" s="34"/>
    </row>
    <row r="195" spans="1:9" s="19" customFormat="1" ht="12.75">
      <c r="A195" s="3">
        <f t="shared" si="7"/>
        <v>181</v>
      </c>
      <c r="B195" s="16" t="s">
        <v>267</v>
      </c>
      <c r="C195" s="16" t="s">
        <v>164</v>
      </c>
      <c r="D195" s="3">
        <v>110</v>
      </c>
      <c r="E195" s="49" t="s">
        <v>66</v>
      </c>
      <c r="F195" s="45">
        <f>F196+F197+F198</f>
        <v>7498.5</v>
      </c>
      <c r="G195" s="45">
        <f>G196+G197+G198</f>
        <v>7474.6</v>
      </c>
      <c r="H195" s="45">
        <f t="shared" si="5"/>
        <v>99.68126958725078</v>
      </c>
      <c r="I195" s="34"/>
    </row>
    <row r="196" spans="1:9" s="19" customFormat="1" ht="12.75">
      <c r="A196" s="3">
        <f t="shared" si="7"/>
        <v>182</v>
      </c>
      <c r="B196" s="46"/>
      <c r="C196" s="46"/>
      <c r="D196" s="3">
        <v>111</v>
      </c>
      <c r="E196" s="4" t="s">
        <v>86</v>
      </c>
      <c r="F196" s="45">
        <v>5713.3</v>
      </c>
      <c r="G196" s="45">
        <v>5712.6</v>
      </c>
      <c r="H196" s="45">
        <f t="shared" si="5"/>
        <v>99.98774788651042</v>
      </c>
      <c r="I196" s="34"/>
    </row>
    <row r="197" spans="1:9" s="19" customFormat="1" ht="24">
      <c r="A197" s="3">
        <f t="shared" si="7"/>
        <v>183</v>
      </c>
      <c r="B197" s="46"/>
      <c r="C197" s="46"/>
      <c r="D197" s="3">
        <v>112</v>
      </c>
      <c r="E197" s="4" t="s">
        <v>87</v>
      </c>
      <c r="F197" s="45">
        <v>82.1</v>
      </c>
      <c r="G197" s="45">
        <v>64.3</v>
      </c>
      <c r="H197" s="45">
        <f t="shared" si="5"/>
        <v>78.31912302070646</v>
      </c>
      <c r="I197" s="34"/>
    </row>
    <row r="198" spans="1:9" s="19" customFormat="1" ht="24">
      <c r="A198" s="3">
        <f t="shared" si="7"/>
        <v>184</v>
      </c>
      <c r="B198" s="16"/>
      <c r="C198" s="16"/>
      <c r="D198" s="3">
        <v>119</v>
      </c>
      <c r="E198" s="4" t="s">
        <v>88</v>
      </c>
      <c r="F198" s="45">
        <v>1703.1</v>
      </c>
      <c r="G198" s="45">
        <v>1697.7</v>
      </c>
      <c r="H198" s="45">
        <f t="shared" si="5"/>
        <v>99.68293112559451</v>
      </c>
      <c r="I198" s="34"/>
    </row>
    <row r="199" spans="1:9" s="19" customFormat="1" ht="24">
      <c r="A199" s="3">
        <f t="shared" si="7"/>
        <v>185</v>
      </c>
      <c r="B199" s="16"/>
      <c r="C199" s="16"/>
      <c r="D199" s="3">
        <v>240</v>
      </c>
      <c r="E199" s="4" t="s">
        <v>82</v>
      </c>
      <c r="F199" s="45">
        <f>SUM(F200:F201)</f>
        <v>1559.1</v>
      </c>
      <c r="G199" s="45">
        <f>SUM(G200:G201)</f>
        <v>1552.4</v>
      </c>
      <c r="H199" s="45">
        <f t="shared" si="5"/>
        <v>99.57026489641461</v>
      </c>
      <c r="I199" s="34"/>
    </row>
    <row r="200" spans="1:9" s="19" customFormat="1" ht="24">
      <c r="A200" s="3">
        <f t="shared" si="7"/>
        <v>186</v>
      </c>
      <c r="B200" s="16"/>
      <c r="C200" s="16"/>
      <c r="D200" s="3">
        <v>242</v>
      </c>
      <c r="E200" s="4" t="s">
        <v>2</v>
      </c>
      <c r="F200" s="45">
        <v>933.1</v>
      </c>
      <c r="G200" s="45">
        <v>926.4</v>
      </c>
      <c r="H200" s="45">
        <f t="shared" si="5"/>
        <v>99.28196334797985</v>
      </c>
      <c r="I200" s="34"/>
    </row>
    <row r="201" spans="1:9" s="19" customFormat="1" ht="12.75">
      <c r="A201" s="3">
        <f t="shared" si="7"/>
        <v>187</v>
      </c>
      <c r="B201" s="16"/>
      <c r="C201" s="16"/>
      <c r="D201" s="3">
        <v>244</v>
      </c>
      <c r="E201" s="4" t="s">
        <v>113</v>
      </c>
      <c r="F201" s="45">
        <v>626</v>
      </c>
      <c r="G201" s="45">
        <v>626</v>
      </c>
      <c r="H201" s="45">
        <f t="shared" si="5"/>
        <v>100</v>
      </c>
      <c r="I201" s="34"/>
    </row>
    <row r="202" spans="1:9" s="19" customFormat="1" ht="24">
      <c r="A202" s="3">
        <f t="shared" si="7"/>
        <v>188</v>
      </c>
      <c r="B202" s="16" t="s">
        <v>267</v>
      </c>
      <c r="C202" s="16" t="s">
        <v>370</v>
      </c>
      <c r="D202" s="3"/>
      <c r="E202" s="4" t="s">
        <v>371</v>
      </c>
      <c r="F202" s="45">
        <f>F203</f>
        <v>35.4</v>
      </c>
      <c r="G202" s="45">
        <f>G203</f>
        <v>35.4</v>
      </c>
      <c r="H202" s="45">
        <f t="shared" si="5"/>
        <v>100</v>
      </c>
      <c r="I202" s="34"/>
    </row>
    <row r="203" spans="1:9" s="19" customFormat="1" ht="12.75">
      <c r="A203" s="3">
        <f t="shared" si="7"/>
        <v>189</v>
      </c>
      <c r="B203" s="16" t="s">
        <v>267</v>
      </c>
      <c r="C203" s="16" t="s">
        <v>370</v>
      </c>
      <c r="D203" s="3">
        <v>244</v>
      </c>
      <c r="E203" s="4" t="s">
        <v>113</v>
      </c>
      <c r="F203" s="45">
        <v>35.4</v>
      </c>
      <c r="G203" s="45">
        <v>35.4</v>
      </c>
      <c r="H203" s="45">
        <f t="shared" si="5"/>
        <v>100</v>
      </c>
      <c r="I203" s="34"/>
    </row>
    <row r="204" spans="1:9" s="20" customFormat="1" ht="24">
      <c r="A204" s="3">
        <f t="shared" si="7"/>
        <v>190</v>
      </c>
      <c r="B204" s="16" t="s">
        <v>267</v>
      </c>
      <c r="C204" s="16" t="s">
        <v>369</v>
      </c>
      <c r="D204" s="3"/>
      <c r="E204" s="4" t="s">
        <v>128</v>
      </c>
      <c r="F204" s="45">
        <f>F205</f>
        <v>308.4</v>
      </c>
      <c r="G204" s="45">
        <f>G205</f>
        <v>308.4</v>
      </c>
      <c r="H204" s="45">
        <f t="shared" si="5"/>
        <v>100</v>
      </c>
      <c r="I204" s="35"/>
    </row>
    <row r="205" spans="1:9" s="20" customFormat="1" ht="12.75">
      <c r="A205" s="3">
        <f t="shared" si="7"/>
        <v>191</v>
      </c>
      <c r="B205" s="16" t="s">
        <v>267</v>
      </c>
      <c r="C205" s="16" t="s">
        <v>369</v>
      </c>
      <c r="D205" s="3">
        <v>244</v>
      </c>
      <c r="E205" s="4" t="s">
        <v>113</v>
      </c>
      <c r="F205" s="45">
        <v>308.4</v>
      </c>
      <c r="G205" s="45">
        <v>308.4</v>
      </c>
      <c r="H205" s="45">
        <f t="shared" si="5"/>
        <v>100</v>
      </c>
      <c r="I205" s="35"/>
    </row>
    <row r="206" spans="1:9" s="20" customFormat="1" ht="12.75">
      <c r="A206" s="12">
        <f t="shared" si="7"/>
        <v>192</v>
      </c>
      <c r="B206" s="15" t="s">
        <v>267</v>
      </c>
      <c r="C206" s="15" t="s">
        <v>259</v>
      </c>
      <c r="D206" s="12"/>
      <c r="E206" s="74" t="s">
        <v>35</v>
      </c>
      <c r="F206" s="43">
        <f>F207</f>
        <v>95.30000000000001</v>
      </c>
      <c r="G206" s="43">
        <f>G207</f>
        <v>95.30000000000001</v>
      </c>
      <c r="H206" s="43">
        <f t="shared" si="5"/>
        <v>100</v>
      </c>
      <c r="I206" s="35"/>
    </row>
    <row r="207" spans="1:9" s="20" customFormat="1" ht="48">
      <c r="A207" s="3">
        <f t="shared" si="7"/>
        <v>193</v>
      </c>
      <c r="B207" s="16" t="s">
        <v>267</v>
      </c>
      <c r="C207" s="16" t="s">
        <v>518</v>
      </c>
      <c r="D207" s="3"/>
      <c r="E207" s="60" t="s">
        <v>515</v>
      </c>
      <c r="F207" s="45">
        <f>F208</f>
        <v>95.30000000000001</v>
      </c>
      <c r="G207" s="45">
        <f>G208</f>
        <v>95.30000000000001</v>
      </c>
      <c r="H207" s="45">
        <f aca="true" t="shared" si="9" ref="H207:H256">G207/F207*100</f>
        <v>100</v>
      </c>
      <c r="I207" s="35"/>
    </row>
    <row r="208" spans="1:9" s="20" customFormat="1" ht="12.75">
      <c r="A208" s="3">
        <f t="shared" si="7"/>
        <v>194</v>
      </c>
      <c r="B208" s="16" t="s">
        <v>267</v>
      </c>
      <c r="C208" s="16" t="s">
        <v>518</v>
      </c>
      <c r="D208" s="3">
        <v>110</v>
      </c>
      <c r="E208" s="49" t="s">
        <v>66</v>
      </c>
      <c r="F208" s="45">
        <f>F209+F210</f>
        <v>95.30000000000001</v>
      </c>
      <c r="G208" s="45">
        <f>G209+G210</f>
        <v>95.30000000000001</v>
      </c>
      <c r="H208" s="45">
        <f t="shared" si="9"/>
        <v>100</v>
      </c>
      <c r="I208" s="35"/>
    </row>
    <row r="209" spans="1:9" s="20" customFormat="1" ht="12.75">
      <c r="A209" s="3">
        <f t="shared" si="7"/>
        <v>195</v>
      </c>
      <c r="B209" s="16"/>
      <c r="C209" s="16"/>
      <c r="D209" s="3">
        <v>111</v>
      </c>
      <c r="E209" s="4" t="s">
        <v>86</v>
      </c>
      <c r="F209" s="45">
        <v>73.2</v>
      </c>
      <c r="G209" s="45">
        <v>73.2</v>
      </c>
      <c r="H209" s="45">
        <f t="shared" si="9"/>
        <v>100</v>
      </c>
      <c r="I209" s="35"/>
    </row>
    <row r="210" spans="1:9" s="20" customFormat="1" ht="24">
      <c r="A210" s="3">
        <f t="shared" si="7"/>
        <v>196</v>
      </c>
      <c r="B210" s="16"/>
      <c r="C210" s="16"/>
      <c r="D210" s="3">
        <v>119</v>
      </c>
      <c r="E210" s="4" t="s">
        <v>88</v>
      </c>
      <c r="F210" s="45">
        <v>22.1</v>
      </c>
      <c r="G210" s="45">
        <v>22.1</v>
      </c>
      <c r="H210" s="45">
        <f t="shared" si="9"/>
        <v>100</v>
      </c>
      <c r="I210" s="35"/>
    </row>
    <row r="211" spans="1:9" s="19" customFormat="1" ht="24">
      <c r="A211" s="12">
        <f t="shared" si="7"/>
        <v>197</v>
      </c>
      <c r="B211" s="15" t="s">
        <v>217</v>
      </c>
      <c r="C211" s="15"/>
      <c r="D211" s="12"/>
      <c r="E211" s="44" t="s">
        <v>12</v>
      </c>
      <c r="F211" s="43">
        <f aca="true" t="shared" si="10" ref="F211:G214">F212</f>
        <v>202.3</v>
      </c>
      <c r="G211" s="43">
        <f t="shared" si="10"/>
        <v>202.2</v>
      </c>
      <c r="H211" s="43">
        <f t="shared" si="9"/>
        <v>99.95056846267917</v>
      </c>
      <c r="I211" s="34"/>
    </row>
    <row r="212" spans="1:9" s="20" customFormat="1" ht="24">
      <c r="A212" s="3">
        <f t="shared" si="7"/>
        <v>198</v>
      </c>
      <c r="B212" s="16" t="s">
        <v>217</v>
      </c>
      <c r="C212" s="16" t="s">
        <v>153</v>
      </c>
      <c r="D212" s="12"/>
      <c r="E212" s="4" t="s">
        <v>341</v>
      </c>
      <c r="F212" s="45">
        <f t="shared" si="10"/>
        <v>202.3</v>
      </c>
      <c r="G212" s="45">
        <f t="shared" si="10"/>
        <v>202.2</v>
      </c>
      <c r="H212" s="45">
        <f t="shared" si="9"/>
        <v>99.95056846267917</v>
      </c>
      <c r="I212" s="35"/>
    </row>
    <row r="213" spans="1:9" s="19" customFormat="1" ht="24">
      <c r="A213" s="12">
        <f t="shared" si="7"/>
        <v>199</v>
      </c>
      <c r="B213" s="15" t="s">
        <v>217</v>
      </c>
      <c r="C213" s="15" t="s">
        <v>163</v>
      </c>
      <c r="D213" s="12"/>
      <c r="E213" s="44" t="s">
        <v>293</v>
      </c>
      <c r="F213" s="43">
        <f t="shared" si="10"/>
        <v>202.3</v>
      </c>
      <c r="G213" s="43">
        <f t="shared" si="10"/>
        <v>202.2</v>
      </c>
      <c r="H213" s="43">
        <f t="shared" si="9"/>
        <v>99.95056846267917</v>
      </c>
      <c r="I213" s="34"/>
    </row>
    <row r="214" spans="1:9" s="19" customFormat="1" ht="36">
      <c r="A214" s="3">
        <f t="shared" si="7"/>
        <v>200</v>
      </c>
      <c r="B214" s="16" t="s">
        <v>217</v>
      </c>
      <c r="C214" s="16" t="s">
        <v>372</v>
      </c>
      <c r="D214" s="3"/>
      <c r="E214" s="4" t="s">
        <v>132</v>
      </c>
      <c r="F214" s="45">
        <f t="shared" si="10"/>
        <v>202.3</v>
      </c>
      <c r="G214" s="45">
        <f t="shared" si="10"/>
        <v>202.2</v>
      </c>
      <c r="H214" s="45">
        <f t="shared" si="9"/>
        <v>99.95056846267917</v>
      </c>
      <c r="I214" s="34"/>
    </row>
    <row r="215" spans="1:12" s="20" customFormat="1" ht="12.75">
      <c r="A215" s="3">
        <f t="shared" si="7"/>
        <v>201</v>
      </c>
      <c r="B215" s="16" t="s">
        <v>217</v>
      </c>
      <c r="C215" s="16" t="s">
        <v>372</v>
      </c>
      <c r="D215" s="3">
        <v>244</v>
      </c>
      <c r="E215" s="4" t="s">
        <v>113</v>
      </c>
      <c r="F215" s="45">
        <v>202.3</v>
      </c>
      <c r="G215" s="45">
        <v>202.2</v>
      </c>
      <c r="H215" s="45">
        <f t="shared" si="9"/>
        <v>99.95056846267917</v>
      </c>
      <c r="I215" s="35"/>
      <c r="J215" s="25"/>
      <c r="K215" s="25"/>
      <c r="L215" s="25"/>
    </row>
    <row r="216" spans="1:12" s="19" customFormat="1" ht="12.75">
      <c r="A216" s="12">
        <f t="shared" si="7"/>
        <v>202</v>
      </c>
      <c r="B216" s="15" t="s">
        <v>218</v>
      </c>
      <c r="C216" s="15"/>
      <c r="D216" s="12"/>
      <c r="E216" s="12" t="s">
        <v>13</v>
      </c>
      <c r="F216" s="43">
        <f>F217+F224+F233+F246</f>
        <v>35453.6</v>
      </c>
      <c r="G216" s="43">
        <f>G217+G224+G233+G246</f>
        <v>22427.8</v>
      </c>
      <c r="H216" s="43">
        <f t="shared" si="9"/>
        <v>63.259584358146995</v>
      </c>
      <c r="I216" s="34"/>
      <c r="J216" s="26"/>
      <c r="K216" s="26"/>
      <c r="L216" s="26"/>
    </row>
    <row r="217" spans="1:12" s="20" customFormat="1" ht="12.75">
      <c r="A217" s="12">
        <f t="shared" si="7"/>
        <v>203</v>
      </c>
      <c r="B217" s="15" t="s">
        <v>219</v>
      </c>
      <c r="C217" s="15"/>
      <c r="D217" s="12"/>
      <c r="E217" s="44" t="s">
        <v>14</v>
      </c>
      <c r="F217" s="43">
        <f>F218</f>
        <v>753.4000000000001</v>
      </c>
      <c r="G217" s="43">
        <f>G218</f>
        <v>520.6</v>
      </c>
      <c r="H217" s="43">
        <f t="shared" si="9"/>
        <v>69.10007963897</v>
      </c>
      <c r="I217" s="35"/>
      <c r="J217" s="25"/>
      <c r="K217" s="25"/>
      <c r="L217" s="25"/>
    </row>
    <row r="218" spans="1:12" s="19" customFormat="1" ht="24">
      <c r="A218" s="3">
        <f t="shared" si="7"/>
        <v>204</v>
      </c>
      <c r="B218" s="16" t="s">
        <v>219</v>
      </c>
      <c r="C218" s="16" t="s">
        <v>153</v>
      </c>
      <c r="D218" s="12"/>
      <c r="E218" s="4" t="s">
        <v>341</v>
      </c>
      <c r="F218" s="45">
        <f>F219</f>
        <v>753.4000000000001</v>
      </c>
      <c r="G218" s="45">
        <f>G219</f>
        <v>520.6</v>
      </c>
      <c r="H218" s="45">
        <f t="shared" si="9"/>
        <v>69.10007963897</v>
      </c>
      <c r="I218" s="34"/>
      <c r="J218" s="26"/>
      <c r="K218" s="26"/>
      <c r="L218" s="26"/>
    </row>
    <row r="219" spans="1:9" s="19" customFormat="1" ht="24">
      <c r="A219" s="12">
        <f t="shared" si="7"/>
        <v>205</v>
      </c>
      <c r="B219" s="15" t="s">
        <v>219</v>
      </c>
      <c r="C219" s="15" t="s">
        <v>165</v>
      </c>
      <c r="D219" s="12"/>
      <c r="E219" s="50" t="s">
        <v>294</v>
      </c>
      <c r="F219" s="43">
        <f>F220+F222</f>
        <v>753.4000000000001</v>
      </c>
      <c r="G219" s="43">
        <f>G220+G222</f>
        <v>520.6</v>
      </c>
      <c r="H219" s="43">
        <f t="shared" si="9"/>
        <v>69.10007963897</v>
      </c>
      <c r="I219" s="34"/>
    </row>
    <row r="220" spans="1:9" s="19" customFormat="1" ht="36">
      <c r="A220" s="3">
        <f t="shared" si="7"/>
        <v>206</v>
      </c>
      <c r="B220" s="16" t="s">
        <v>219</v>
      </c>
      <c r="C220" s="16" t="s">
        <v>166</v>
      </c>
      <c r="D220" s="3"/>
      <c r="E220" s="4" t="s">
        <v>257</v>
      </c>
      <c r="F220" s="45">
        <f>F221</f>
        <v>606.1</v>
      </c>
      <c r="G220" s="45">
        <f>G221</f>
        <v>466.3</v>
      </c>
      <c r="H220" s="45">
        <f t="shared" si="9"/>
        <v>76.93449925754827</v>
      </c>
      <c r="I220" s="24"/>
    </row>
    <row r="221" spans="1:9" s="19" customFormat="1" ht="12.75">
      <c r="A221" s="3">
        <f t="shared" si="7"/>
        <v>207</v>
      </c>
      <c r="B221" s="16" t="s">
        <v>219</v>
      </c>
      <c r="C221" s="16" t="s">
        <v>166</v>
      </c>
      <c r="D221" s="3">
        <v>244</v>
      </c>
      <c r="E221" s="4" t="s">
        <v>113</v>
      </c>
      <c r="F221" s="45">
        <v>606.1</v>
      </c>
      <c r="G221" s="45">
        <v>466.3</v>
      </c>
      <c r="H221" s="45">
        <f t="shared" si="9"/>
        <v>76.93449925754827</v>
      </c>
      <c r="I221" s="24"/>
    </row>
    <row r="222" spans="1:9" s="20" customFormat="1" ht="36">
      <c r="A222" s="3">
        <f t="shared" si="7"/>
        <v>208</v>
      </c>
      <c r="B222" s="16" t="s">
        <v>219</v>
      </c>
      <c r="C222" s="16" t="s">
        <v>373</v>
      </c>
      <c r="D222" s="3"/>
      <c r="E222" s="4" t="s">
        <v>374</v>
      </c>
      <c r="F222" s="45">
        <f>F223</f>
        <v>147.3</v>
      </c>
      <c r="G222" s="45">
        <f>G223</f>
        <v>54.3</v>
      </c>
      <c r="H222" s="45">
        <f t="shared" si="9"/>
        <v>36.86354378818737</v>
      </c>
      <c r="I222" s="35"/>
    </row>
    <row r="223" spans="1:9" s="19" customFormat="1" ht="12.75">
      <c r="A223" s="3">
        <f t="shared" si="7"/>
        <v>209</v>
      </c>
      <c r="B223" s="16" t="s">
        <v>219</v>
      </c>
      <c r="C223" s="16" t="s">
        <v>373</v>
      </c>
      <c r="D223" s="3">
        <v>244</v>
      </c>
      <c r="E223" s="4" t="s">
        <v>113</v>
      </c>
      <c r="F223" s="45">
        <v>147.3</v>
      </c>
      <c r="G223" s="45">
        <v>54.3</v>
      </c>
      <c r="H223" s="45">
        <f t="shared" si="9"/>
        <v>36.86354378818737</v>
      </c>
      <c r="I223" s="34"/>
    </row>
    <row r="224" spans="1:9" s="20" customFormat="1" ht="12.75">
      <c r="A224" s="12">
        <f t="shared" si="7"/>
        <v>210</v>
      </c>
      <c r="B224" s="15" t="s">
        <v>220</v>
      </c>
      <c r="C224" s="15"/>
      <c r="D224" s="12"/>
      <c r="E224" s="44" t="s">
        <v>15</v>
      </c>
      <c r="F224" s="43">
        <f aca="true" t="shared" si="11" ref="F224:G227">F225</f>
        <v>26004.5</v>
      </c>
      <c r="G224" s="43">
        <f t="shared" si="11"/>
        <v>13344.5</v>
      </c>
      <c r="H224" s="43">
        <f t="shared" si="9"/>
        <v>51.31611836412928</v>
      </c>
      <c r="I224" s="35"/>
    </row>
    <row r="225" spans="1:9" s="19" customFormat="1" ht="24">
      <c r="A225" s="3">
        <f t="shared" si="7"/>
        <v>211</v>
      </c>
      <c r="B225" s="16" t="s">
        <v>220</v>
      </c>
      <c r="C225" s="16" t="s">
        <v>153</v>
      </c>
      <c r="D225" s="12"/>
      <c r="E225" s="4" t="s">
        <v>341</v>
      </c>
      <c r="F225" s="45">
        <f t="shared" si="11"/>
        <v>26004.5</v>
      </c>
      <c r="G225" s="45">
        <f t="shared" si="11"/>
        <v>13344.5</v>
      </c>
      <c r="H225" s="45">
        <f t="shared" si="9"/>
        <v>51.31611836412928</v>
      </c>
      <c r="I225" s="34"/>
    </row>
    <row r="226" spans="1:9" s="19" customFormat="1" ht="24">
      <c r="A226" s="12">
        <f t="shared" si="7"/>
        <v>212</v>
      </c>
      <c r="B226" s="15" t="s">
        <v>220</v>
      </c>
      <c r="C226" s="15" t="s">
        <v>168</v>
      </c>
      <c r="D226" s="12"/>
      <c r="E226" s="44" t="s">
        <v>295</v>
      </c>
      <c r="F226" s="43">
        <f>F227+F231+F229</f>
        <v>26004.5</v>
      </c>
      <c r="G226" s="43">
        <f>G227+G231+G229</f>
        <v>13344.5</v>
      </c>
      <c r="H226" s="43">
        <f t="shared" si="9"/>
        <v>51.31611836412928</v>
      </c>
      <c r="I226" s="34"/>
    </row>
    <row r="227" spans="1:9" s="19" customFormat="1" ht="24">
      <c r="A227" s="3">
        <f t="shared" si="7"/>
        <v>213</v>
      </c>
      <c r="B227" s="16" t="s">
        <v>220</v>
      </c>
      <c r="C227" s="16" t="s">
        <v>413</v>
      </c>
      <c r="D227" s="3"/>
      <c r="E227" s="4" t="s">
        <v>375</v>
      </c>
      <c r="F227" s="45">
        <f t="shared" si="11"/>
        <v>13344.5</v>
      </c>
      <c r="G227" s="45">
        <f t="shared" si="11"/>
        <v>13344.5</v>
      </c>
      <c r="H227" s="45">
        <f t="shared" si="9"/>
        <v>100</v>
      </c>
      <c r="I227" s="34"/>
    </row>
    <row r="228" spans="1:9" s="19" customFormat="1" ht="12.75">
      <c r="A228" s="3">
        <f t="shared" si="7"/>
        <v>214</v>
      </c>
      <c r="B228" s="16" t="s">
        <v>220</v>
      </c>
      <c r="C228" s="16" t="s">
        <v>413</v>
      </c>
      <c r="D228" s="3">
        <v>244</v>
      </c>
      <c r="E228" s="4" t="s">
        <v>113</v>
      </c>
      <c r="F228" s="45">
        <v>13344.5</v>
      </c>
      <c r="G228" s="45">
        <v>13344.5</v>
      </c>
      <c r="H228" s="45">
        <f t="shared" si="9"/>
        <v>100</v>
      </c>
      <c r="I228" s="34"/>
    </row>
    <row r="229" spans="1:9" s="19" customFormat="1" ht="24">
      <c r="A229" s="3">
        <f t="shared" si="7"/>
        <v>215</v>
      </c>
      <c r="B229" s="16" t="s">
        <v>220</v>
      </c>
      <c r="C229" s="16" t="s">
        <v>536</v>
      </c>
      <c r="D229" s="3"/>
      <c r="E229" s="4" t="s">
        <v>537</v>
      </c>
      <c r="F229" s="45">
        <f>F230</f>
        <v>8418.9</v>
      </c>
      <c r="G229" s="45">
        <f>G230</f>
        <v>0</v>
      </c>
      <c r="H229" s="45">
        <f t="shared" si="9"/>
        <v>0</v>
      </c>
      <c r="I229" s="34"/>
    </row>
    <row r="230" spans="1:9" s="19" customFormat="1" ht="12.75">
      <c r="A230" s="3">
        <f t="shared" si="7"/>
        <v>216</v>
      </c>
      <c r="B230" s="16" t="s">
        <v>220</v>
      </c>
      <c r="C230" s="16" t="s">
        <v>536</v>
      </c>
      <c r="D230" s="3">
        <v>244</v>
      </c>
      <c r="E230" s="4" t="s">
        <v>113</v>
      </c>
      <c r="F230" s="45">
        <v>8418.9</v>
      </c>
      <c r="G230" s="45">
        <v>0</v>
      </c>
      <c r="H230" s="45">
        <f t="shared" si="9"/>
        <v>0</v>
      </c>
      <c r="I230" s="34"/>
    </row>
    <row r="231" spans="1:9" s="19" customFormat="1" ht="24">
      <c r="A231" s="3">
        <f t="shared" si="7"/>
        <v>217</v>
      </c>
      <c r="B231" s="16" t="s">
        <v>220</v>
      </c>
      <c r="C231" s="16" t="s">
        <v>521</v>
      </c>
      <c r="D231" s="3"/>
      <c r="E231" s="4" t="s">
        <v>520</v>
      </c>
      <c r="F231" s="45">
        <f>F232</f>
        <v>4241.1</v>
      </c>
      <c r="G231" s="45">
        <f>G232</f>
        <v>0</v>
      </c>
      <c r="H231" s="45">
        <f t="shared" si="9"/>
        <v>0</v>
      </c>
      <c r="I231" s="34"/>
    </row>
    <row r="232" spans="1:9" s="19" customFormat="1" ht="12.75">
      <c r="A232" s="3">
        <f t="shared" si="7"/>
        <v>218</v>
      </c>
      <c r="B232" s="16" t="s">
        <v>220</v>
      </c>
      <c r="C232" s="16" t="s">
        <v>521</v>
      </c>
      <c r="D232" s="3">
        <v>244</v>
      </c>
      <c r="E232" s="4" t="s">
        <v>113</v>
      </c>
      <c r="F232" s="45">
        <v>4241.1</v>
      </c>
      <c r="G232" s="45">
        <v>0</v>
      </c>
      <c r="H232" s="45">
        <f t="shared" si="9"/>
        <v>0</v>
      </c>
      <c r="I232" s="34"/>
    </row>
    <row r="233" spans="1:9" s="19" customFormat="1" ht="12.75">
      <c r="A233" s="12">
        <f aca="true" t="shared" si="12" ref="A233:A282">A232+1</f>
        <v>219</v>
      </c>
      <c r="B233" s="15" t="s">
        <v>146</v>
      </c>
      <c r="C233" s="15"/>
      <c r="D233" s="12"/>
      <c r="E233" s="44" t="s">
        <v>57</v>
      </c>
      <c r="F233" s="43">
        <f>F234</f>
        <v>6500</v>
      </c>
      <c r="G233" s="43">
        <f>G234</f>
        <v>6499.9</v>
      </c>
      <c r="H233" s="43">
        <f t="shared" si="9"/>
        <v>99.99846153846154</v>
      </c>
      <c r="I233" s="34"/>
    </row>
    <row r="234" spans="1:9" s="19" customFormat="1" ht="24">
      <c r="A234" s="3">
        <f t="shared" si="12"/>
        <v>220</v>
      </c>
      <c r="B234" s="16" t="s">
        <v>146</v>
      </c>
      <c r="C234" s="16" t="s">
        <v>153</v>
      </c>
      <c r="D234" s="12"/>
      <c r="E234" s="4" t="s">
        <v>341</v>
      </c>
      <c r="F234" s="45">
        <f>F235</f>
        <v>6500</v>
      </c>
      <c r="G234" s="45">
        <f>G235</f>
        <v>6499.9</v>
      </c>
      <c r="H234" s="45">
        <f t="shared" si="9"/>
        <v>99.99846153846154</v>
      </c>
      <c r="I234" s="34"/>
    </row>
    <row r="235" spans="1:9" s="19" customFormat="1" ht="24">
      <c r="A235" s="12">
        <f t="shared" si="12"/>
        <v>221</v>
      </c>
      <c r="B235" s="15" t="s">
        <v>146</v>
      </c>
      <c r="C235" s="15" t="s">
        <v>168</v>
      </c>
      <c r="D235" s="12"/>
      <c r="E235" s="44" t="s">
        <v>295</v>
      </c>
      <c r="F235" s="43">
        <f>F236+F238+F240+F242+F244</f>
        <v>6500</v>
      </c>
      <c r="G235" s="43">
        <f>G236+G238+G240+G242+G244</f>
        <v>6499.9</v>
      </c>
      <c r="H235" s="43">
        <f t="shared" si="9"/>
        <v>99.99846153846154</v>
      </c>
      <c r="I235" s="34"/>
    </row>
    <row r="236" spans="1:9" s="19" customFormat="1" ht="12.75">
      <c r="A236" s="3">
        <f t="shared" si="12"/>
        <v>222</v>
      </c>
      <c r="B236" s="16" t="s">
        <v>146</v>
      </c>
      <c r="C236" s="16" t="s">
        <v>479</v>
      </c>
      <c r="D236" s="3"/>
      <c r="E236" s="4" t="s">
        <v>480</v>
      </c>
      <c r="F236" s="45">
        <f>F237</f>
        <v>2991.9</v>
      </c>
      <c r="G236" s="45">
        <f>G237</f>
        <v>2991.9</v>
      </c>
      <c r="H236" s="45">
        <f t="shared" si="9"/>
        <v>100</v>
      </c>
      <c r="I236" s="34"/>
    </row>
    <row r="237" spans="1:9" s="19" customFormat="1" ht="24">
      <c r="A237" s="3">
        <f t="shared" si="12"/>
        <v>223</v>
      </c>
      <c r="B237" s="16" t="s">
        <v>146</v>
      </c>
      <c r="C237" s="16" t="s">
        <v>479</v>
      </c>
      <c r="D237" s="3">
        <v>522</v>
      </c>
      <c r="E237" s="4" t="s">
        <v>276</v>
      </c>
      <c r="F237" s="45">
        <v>2991.9</v>
      </c>
      <c r="G237" s="45">
        <v>2991.9</v>
      </c>
      <c r="H237" s="45">
        <f t="shared" si="9"/>
        <v>100</v>
      </c>
      <c r="I237" s="34"/>
    </row>
    <row r="238" spans="1:9" s="19" customFormat="1" ht="36">
      <c r="A238" s="3">
        <f t="shared" si="12"/>
        <v>224</v>
      </c>
      <c r="B238" s="16" t="s">
        <v>146</v>
      </c>
      <c r="C238" s="16" t="s">
        <v>481</v>
      </c>
      <c r="D238" s="3"/>
      <c r="E238" s="4" t="s">
        <v>482</v>
      </c>
      <c r="F238" s="45">
        <f>F239</f>
        <v>596.7</v>
      </c>
      <c r="G238" s="45">
        <f>G239</f>
        <v>596.6</v>
      </c>
      <c r="H238" s="45">
        <f t="shared" si="9"/>
        <v>99.98324115971174</v>
      </c>
      <c r="I238" s="34"/>
    </row>
    <row r="239" spans="1:9" s="19" customFormat="1" ht="12.75">
      <c r="A239" s="3">
        <f t="shared" si="12"/>
        <v>225</v>
      </c>
      <c r="B239" s="16" t="s">
        <v>146</v>
      </c>
      <c r="C239" s="16" t="s">
        <v>481</v>
      </c>
      <c r="D239" s="3">
        <v>540</v>
      </c>
      <c r="E239" s="4" t="s">
        <v>10</v>
      </c>
      <c r="F239" s="45">
        <v>596.7</v>
      </c>
      <c r="G239" s="45">
        <v>596.6</v>
      </c>
      <c r="H239" s="45">
        <f t="shared" si="9"/>
        <v>99.98324115971174</v>
      </c>
      <c r="I239" s="34"/>
    </row>
    <row r="240" spans="1:9" s="19" customFormat="1" ht="12.75">
      <c r="A240" s="3">
        <f t="shared" si="12"/>
        <v>226</v>
      </c>
      <c r="B240" s="16" t="s">
        <v>146</v>
      </c>
      <c r="C240" s="16" t="s">
        <v>524</v>
      </c>
      <c r="D240" s="3"/>
      <c r="E240" s="4" t="s">
        <v>522</v>
      </c>
      <c r="F240" s="45">
        <f>F241</f>
        <v>339.5</v>
      </c>
      <c r="G240" s="45">
        <f>G241</f>
        <v>339.5</v>
      </c>
      <c r="H240" s="45">
        <f t="shared" si="9"/>
        <v>100</v>
      </c>
      <c r="I240" s="34"/>
    </row>
    <row r="241" spans="1:9" s="19" customFormat="1" ht="24">
      <c r="A241" s="3">
        <f t="shared" si="12"/>
        <v>227</v>
      </c>
      <c r="B241" s="16" t="s">
        <v>146</v>
      </c>
      <c r="C241" s="16" t="s">
        <v>524</v>
      </c>
      <c r="D241" s="3">
        <v>522</v>
      </c>
      <c r="E241" s="4" t="s">
        <v>276</v>
      </c>
      <c r="F241" s="45">
        <v>339.5</v>
      </c>
      <c r="G241" s="45">
        <v>339.5</v>
      </c>
      <c r="H241" s="45">
        <f t="shared" si="9"/>
        <v>100</v>
      </c>
      <c r="I241" s="34"/>
    </row>
    <row r="242" spans="1:9" s="19" customFormat="1" ht="12.75">
      <c r="A242" s="3">
        <f t="shared" si="12"/>
        <v>228</v>
      </c>
      <c r="B242" s="16" t="s">
        <v>146</v>
      </c>
      <c r="C242" s="16" t="s">
        <v>525</v>
      </c>
      <c r="D242" s="3"/>
      <c r="E242" s="4" t="s">
        <v>523</v>
      </c>
      <c r="F242" s="45">
        <f>F243</f>
        <v>588.9</v>
      </c>
      <c r="G242" s="45">
        <f>G243</f>
        <v>588.9</v>
      </c>
      <c r="H242" s="45">
        <f t="shared" si="9"/>
        <v>100</v>
      </c>
      <c r="I242" s="34"/>
    </row>
    <row r="243" spans="1:9" s="19" customFormat="1" ht="24">
      <c r="A243" s="3">
        <f t="shared" si="12"/>
        <v>229</v>
      </c>
      <c r="B243" s="16" t="s">
        <v>146</v>
      </c>
      <c r="C243" s="16" t="s">
        <v>525</v>
      </c>
      <c r="D243" s="3">
        <v>522</v>
      </c>
      <c r="E243" s="4" t="s">
        <v>276</v>
      </c>
      <c r="F243" s="45">
        <v>588.9</v>
      </c>
      <c r="G243" s="45">
        <v>588.9</v>
      </c>
      <c r="H243" s="45">
        <f t="shared" si="9"/>
        <v>100</v>
      </c>
      <c r="I243" s="34"/>
    </row>
    <row r="244" spans="1:9" s="19" customFormat="1" ht="24">
      <c r="A244" s="3">
        <f t="shared" si="12"/>
        <v>230</v>
      </c>
      <c r="B244" s="16" t="s">
        <v>146</v>
      </c>
      <c r="C244" s="16" t="s">
        <v>376</v>
      </c>
      <c r="D244" s="3"/>
      <c r="E244" s="4" t="s">
        <v>377</v>
      </c>
      <c r="F244" s="45">
        <f>F245</f>
        <v>1983</v>
      </c>
      <c r="G244" s="45">
        <f>G245</f>
        <v>1983</v>
      </c>
      <c r="H244" s="45">
        <f t="shared" si="9"/>
        <v>100</v>
      </c>
      <c r="I244" s="34"/>
    </row>
    <row r="245" spans="1:9" s="19" customFormat="1" ht="12.75">
      <c r="A245" s="3">
        <f t="shared" si="12"/>
        <v>231</v>
      </c>
      <c r="B245" s="16" t="s">
        <v>146</v>
      </c>
      <c r="C245" s="16" t="s">
        <v>376</v>
      </c>
      <c r="D245" s="3">
        <v>540</v>
      </c>
      <c r="E245" s="4" t="s">
        <v>10</v>
      </c>
      <c r="F245" s="45">
        <v>1983</v>
      </c>
      <c r="G245" s="45">
        <v>1983</v>
      </c>
      <c r="H245" s="45">
        <f t="shared" si="9"/>
        <v>100</v>
      </c>
      <c r="I245" s="34"/>
    </row>
    <row r="246" spans="1:9" s="19" customFormat="1" ht="12.75">
      <c r="A246" s="12">
        <f t="shared" si="12"/>
        <v>232</v>
      </c>
      <c r="B246" s="15" t="s">
        <v>147</v>
      </c>
      <c r="C246" s="15"/>
      <c r="D246" s="12"/>
      <c r="E246" s="44" t="s">
        <v>16</v>
      </c>
      <c r="F246" s="43">
        <f>F247+F263</f>
        <v>2195.7</v>
      </c>
      <c r="G246" s="43">
        <f>G247+G263</f>
        <v>2062.8</v>
      </c>
      <c r="H246" s="43">
        <f t="shared" si="9"/>
        <v>93.9472605547206</v>
      </c>
      <c r="I246" s="34"/>
    </row>
    <row r="247" spans="1:9" s="19" customFormat="1" ht="24">
      <c r="A247" s="3">
        <f t="shared" si="12"/>
        <v>233</v>
      </c>
      <c r="B247" s="16" t="s">
        <v>147</v>
      </c>
      <c r="C247" s="16" t="s">
        <v>153</v>
      </c>
      <c r="D247" s="12"/>
      <c r="E247" s="4" t="s">
        <v>341</v>
      </c>
      <c r="F247" s="45">
        <f>F248+F251+F260</f>
        <v>2100.7</v>
      </c>
      <c r="G247" s="45">
        <f>G248+G251+G260</f>
        <v>1967.8</v>
      </c>
      <c r="H247" s="45">
        <f t="shared" si="9"/>
        <v>93.67353739229782</v>
      </c>
      <c r="I247" s="34"/>
    </row>
    <row r="248" spans="1:9" s="19" customFormat="1" ht="24">
      <c r="A248" s="12">
        <f t="shared" si="12"/>
        <v>234</v>
      </c>
      <c r="B248" s="15" t="s">
        <v>147</v>
      </c>
      <c r="C248" s="15" t="s">
        <v>171</v>
      </c>
      <c r="D248" s="12"/>
      <c r="E248" s="44" t="s">
        <v>449</v>
      </c>
      <c r="F248" s="43">
        <f>F249</f>
        <v>252</v>
      </c>
      <c r="G248" s="43">
        <f>G249</f>
        <v>252</v>
      </c>
      <c r="H248" s="43">
        <f t="shared" si="9"/>
        <v>100</v>
      </c>
      <c r="I248" s="34"/>
    </row>
    <row r="249" spans="1:9" s="19" customFormat="1" ht="36">
      <c r="A249" s="3">
        <f t="shared" si="12"/>
        <v>235</v>
      </c>
      <c r="B249" s="16" t="s">
        <v>147</v>
      </c>
      <c r="C249" s="16" t="s">
        <v>483</v>
      </c>
      <c r="D249" s="12"/>
      <c r="E249" s="4" t="s">
        <v>484</v>
      </c>
      <c r="F249" s="45">
        <f>F250</f>
        <v>252</v>
      </c>
      <c r="G249" s="45">
        <f>G250</f>
        <v>252</v>
      </c>
      <c r="H249" s="45">
        <f t="shared" si="9"/>
        <v>100</v>
      </c>
      <c r="I249" s="34"/>
    </row>
    <row r="250" spans="1:9" s="19" customFormat="1" ht="24">
      <c r="A250" s="3">
        <f t="shared" si="12"/>
        <v>236</v>
      </c>
      <c r="B250" s="16" t="s">
        <v>147</v>
      </c>
      <c r="C250" s="16" t="s">
        <v>483</v>
      </c>
      <c r="D250" s="3">
        <v>521</v>
      </c>
      <c r="E250" s="4" t="s">
        <v>253</v>
      </c>
      <c r="F250" s="45">
        <v>252</v>
      </c>
      <c r="G250" s="45">
        <v>252</v>
      </c>
      <c r="H250" s="45">
        <f t="shared" si="9"/>
        <v>100</v>
      </c>
      <c r="I250" s="34"/>
    </row>
    <row r="251" spans="1:9" s="19" customFormat="1" ht="24">
      <c r="A251" s="12">
        <f t="shared" si="12"/>
        <v>237</v>
      </c>
      <c r="B251" s="15" t="s">
        <v>147</v>
      </c>
      <c r="C251" s="15" t="s">
        <v>169</v>
      </c>
      <c r="D251" s="12"/>
      <c r="E251" s="44" t="s">
        <v>296</v>
      </c>
      <c r="F251" s="43">
        <f>F252+F254+F256+F258</f>
        <v>1225.5</v>
      </c>
      <c r="G251" s="43">
        <f>G252+G254+G256+G258</f>
        <v>1225.5</v>
      </c>
      <c r="H251" s="43">
        <f t="shared" si="9"/>
        <v>100</v>
      </c>
      <c r="I251" s="34"/>
    </row>
    <row r="252" spans="1:9" s="19" customFormat="1" ht="24">
      <c r="A252" s="3">
        <f t="shared" si="12"/>
        <v>238</v>
      </c>
      <c r="B252" s="16" t="s">
        <v>147</v>
      </c>
      <c r="C252" s="16" t="s">
        <v>170</v>
      </c>
      <c r="D252" s="3"/>
      <c r="E252" s="4" t="s">
        <v>89</v>
      </c>
      <c r="F252" s="45">
        <f>F253</f>
        <v>300</v>
      </c>
      <c r="G252" s="45">
        <f>G253</f>
        <v>300</v>
      </c>
      <c r="H252" s="45">
        <f t="shared" si="9"/>
        <v>100</v>
      </c>
      <c r="I252" s="34"/>
    </row>
    <row r="253" spans="1:9" s="19" customFormat="1" ht="24">
      <c r="A253" s="3">
        <f t="shared" si="12"/>
        <v>239</v>
      </c>
      <c r="B253" s="16" t="s">
        <v>147</v>
      </c>
      <c r="C253" s="16" t="s">
        <v>170</v>
      </c>
      <c r="D253" s="3">
        <v>633</v>
      </c>
      <c r="E253" s="4" t="s">
        <v>136</v>
      </c>
      <c r="F253" s="45">
        <v>300</v>
      </c>
      <c r="G253" s="45">
        <v>300</v>
      </c>
      <c r="H253" s="45">
        <f t="shared" si="9"/>
        <v>100</v>
      </c>
      <c r="I253" s="34"/>
    </row>
    <row r="254" spans="1:9" s="19" customFormat="1" ht="72">
      <c r="A254" s="3">
        <f t="shared" si="12"/>
        <v>240</v>
      </c>
      <c r="B254" s="16" t="s">
        <v>147</v>
      </c>
      <c r="C254" s="16" t="s">
        <v>378</v>
      </c>
      <c r="D254" s="3"/>
      <c r="E254" s="51" t="s">
        <v>440</v>
      </c>
      <c r="F254" s="45">
        <f>F255</f>
        <v>195.5</v>
      </c>
      <c r="G254" s="45">
        <f>G255</f>
        <v>195.5</v>
      </c>
      <c r="H254" s="45">
        <f t="shared" si="9"/>
        <v>100</v>
      </c>
      <c r="I254" s="34"/>
    </row>
    <row r="255" spans="1:9" s="19" customFormat="1" ht="36">
      <c r="A255" s="3">
        <f t="shared" si="12"/>
        <v>241</v>
      </c>
      <c r="B255" s="16" t="s">
        <v>147</v>
      </c>
      <c r="C255" s="16" t="s">
        <v>378</v>
      </c>
      <c r="D255" s="3">
        <v>811</v>
      </c>
      <c r="E255" s="52" t="s">
        <v>129</v>
      </c>
      <c r="F255" s="45">
        <v>195.5</v>
      </c>
      <c r="G255" s="45">
        <v>195.5</v>
      </c>
      <c r="H255" s="45">
        <f t="shared" si="9"/>
        <v>100</v>
      </c>
      <c r="I255" s="34"/>
    </row>
    <row r="256" spans="1:9" s="19" customFormat="1" ht="36">
      <c r="A256" s="3">
        <f t="shared" si="12"/>
        <v>242</v>
      </c>
      <c r="B256" s="16" t="s">
        <v>147</v>
      </c>
      <c r="C256" s="16" t="s">
        <v>379</v>
      </c>
      <c r="D256" s="3"/>
      <c r="E256" s="4" t="s">
        <v>380</v>
      </c>
      <c r="F256" s="45">
        <f>F257</f>
        <v>600</v>
      </c>
      <c r="G256" s="45">
        <f>G257</f>
        <v>600</v>
      </c>
      <c r="H256" s="45">
        <f t="shared" si="9"/>
        <v>100</v>
      </c>
      <c r="I256" s="34"/>
    </row>
    <row r="257" spans="1:9" s="19" customFormat="1" ht="36">
      <c r="A257" s="3">
        <f t="shared" si="12"/>
        <v>243</v>
      </c>
      <c r="B257" s="16" t="s">
        <v>147</v>
      </c>
      <c r="C257" s="16" t="s">
        <v>379</v>
      </c>
      <c r="D257" s="3">
        <v>813</v>
      </c>
      <c r="E257" s="52" t="s">
        <v>249</v>
      </c>
      <c r="F257" s="45">
        <v>600</v>
      </c>
      <c r="G257" s="45">
        <v>600</v>
      </c>
      <c r="H257" s="45">
        <f aca="true" t="shared" si="13" ref="H257:H313">G257/F257*100</f>
        <v>100</v>
      </c>
      <c r="I257" s="34"/>
    </row>
    <row r="258" spans="1:9" s="19" customFormat="1" ht="12.75">
      <c r="A258" s="3">
        <f t="shared" si="12"/>
        <v>244</v>
      </c>
      <c r="B258" s="16" t="s">
        <v>147</v>
      </c>
      <c r="C258" s="16" t="s">
        <v>381</v>
      </c>
      <c r="D258" s="3"/>
      <c r="E258" s="4" t="s">
        <v>58</v>
      </c>
      <c r="F258" s="45">
        <f>F259</f>
        <v>130</v>
      </c>
      <c r="G258" s="45">
        <f>G259</f>
        <v>130</v>
      </c>
      <c r="H258" s="45">
        <f t="shared" si="13"/>
        <v>100</v>
      </c>
      <c r="I258" s="34"/>
    </row>
    <row r="259" spans="1:9" s="19" customFormat="1" ht="12.75">
      <c r="A259" s="3">
        <f t="shared" si="12"/>
        <v>245</v>
      </c>
      <c r="B259" s="16" t="s">
        <v>147</v>
      </c>
      <c r="C259" s="16" t="s">
        <v>381</v>
      </c>
      <c r="D259" s="3">
        <v>244</v>
      </c>
      <c r="E259" s="4" t="s">
        <v>113</v>
      </c>
      <c r="F259" s="45">
        <v>130</v>
      </c>
      <c r="G259" s="45">
        <v>130</v>
      </c>
      <c r="H259" s="45">
        <f t="shared" si="13"/>
        <v>100</v>
      </c>
      <c r="I259" s="34"/>
    </row>
    <row r="260" spans="1:9" s="19" customFormat="1" ht="35.25" customHeight="1">
      <c r="A260" s="12">
        <f t="shared" si="12"/>
        <v>246</v>
      </c>
      <c r="B260" s="15" t="s">
        <v>147</v>
      </c>
      <c r="C260" s="15" t="s">
        <v>157</v>
      </c>
      <c r="D260" s="12"/>
      <c r="E260" s="44" t="s">
        <v>291</v>
      </c>
      <c r="F260" s="43">
        <f>F261</f>
        <v>623.2</v>
      </c>
      <c r="G260" s="43">
        <f>G261</f>
        <v>490.3</v>
      </c>
      <c r="H260" s="43">
        <f t="shared" si="13"/>
        <v>78.67458279845955</v>
      </c>
      <c r="I260" s="34"/>
    </row>
    <row r="261" spans="1:9" s="19" customFormat="1" ht="24">
      <c r="A261" s="3">
        <f t="shared" si="12"/>
        <v>247</v>
      </c>
      <c r="B261" s="16" t="s">
        <v>147</v>
      </c>
      <c r="C261" s="16" t="s">
        <v>382</v>
      </c>
      <c r="D261" s="3"/>
      <c r="E261" s="4" t="s">
        <v>90</v>
      </c>
      <c r="F261" s="45">
        <f>F262</f>
        <v>623.2</v>
      </c>
      <c r="G261" s="45">
        <f>G262</f>
        <v>490.3</v>
      </c>
      <c r="H261" s="45">
        <f t="shared" si="13"/>
        <v>78.67458279845955</v>
      </c>
      <c r="I261" s="34"/>
    </row>
    <row r="262" spans="1:9" s="19" customFormat="1" ht="12.75">
      <c r="A262" s="3">
        <f t="shared" si="12"/>
        <v>248</v>
      </c>
      <c r="B262" s="16" t="s">
        <v>147</v>
      </c>
      <c r="C262" s="16" t="s">
        <v>382</v>
      </c>
      <c r="D262" s="3">
        <v>244</v>
      </c>
      <c r="E262" s="4" t="s">
        <v>113</v>
      </c>
      <c r="F262" s="45">
        <v>623.2</v>
      </c>
      <c r="G262" s="45">
        <v>490.3</v>
      </c>
      <c r="H262" s="45">
        <f t="shared" si="13"/>
        <v>78.67458279845955</v>
      </c>
      <c r="I262" s="34"/>
    </row>
    <row r="263" spans="1:9" s="19" customFormat="1" ht="12.75">
      <c r="A263" s="12">
        <f t="shared" si="12"/>
        <v>249</v>
      </c>
      <c r="B263" s="15" t="s">
        <v>147</v>
      </c>
      <c r="C263" s="15" t="s">
        <v>259</v>
      </c>
      <c r="D263" s="12"/>
      <c r="E263" s="44" t="s">
        <v>35</v>
      </c>
      <c r="F263" s="43">
        <f>F264</f>
        <v>95</v>
      </c>
      <c r="G263" s="43">
        <f>G264</f>
        <v>95</v>
      </c>
      <c r="H263" s="43">
        <f t="shared" si="13"/>
        <v>100</v>
      </c>
      <c r="I263" s="34"/>
    </row>
    <row r="264" spans="1:9" s="19" customFormat="1" ht="36">
      <c r="A264" s="3">
        <f t="shared" si="12"/>
        <v>250</v>
      </c>
      <c r="B264" s="16" t="s">
        <v>147</v>
      </c>
      <c r="C264" s="16" t="s">
        <v>527</v>
      </c>
      <c r="D264" s="3"/>
      <c r="E264" s="4" t="s">
        <v>526</v>
      </c>
      <c r="F264" s="45">
        <f>F265</f>
        <v>95</v>
      </c>
      <c r="G264" s="45">
        <f>G265</f>
        <v>95</v>
      </c>
      <c r="H264" s="45">
        <f t="shared" si="13"/>
        <v>100</v>
      </c>
      <c r="I264" s="34"/>
    </row>
    <row r="265" spans="1:9" s="19" customFormat="1" ht="12.75">
      <c r="A265" s="3">
        <f t="shared" si="12"/>
        <v>251</v>
      </c>
      <c r="B265" s="16" t="s">
        <v>147</v>
      </c>
      <c r="C265" s="16" t="s">
        <v>527</v>
      </c>
      <c r="D265" s="3">
        <v>244</v>
      </c>
      <c r="E265" s="4" t="s">
        <v>113</v>
      </c>
      <c r="F265" s="45">
        <v>95</v>
      </c>
      <c r="G265" s="45">
        <v>95</v>
      </c>
      <c r="H265" s="45">
        <f t="shared" si="13"/>
        <v>100</v>
      </c>
      <c r="I265" s="34"/>
    </row>
    <row r="266" spans="1:9" s="19" customFormat="1" ht="12.75">
      <c r="A266" s="12">
        <f t="shared" si="12"/>
        <v>252</v>
      </c>
      <c r="B266" s="15" t="s">
        <v>221</v>
      </c>
      <c r="C266" s="15"/>
      <c r="D266" s="12"/>
      <c r="E266" s="12" t="s">
        <v>17</v>
      </c>
      <c r="F266" s="43">
        <f>F276+F295+F267</f>
        <v>182727.19999999998</v>
      </c>
      <c r="G266" s="43">
        <f>G276+G295+G267</f>
        <v>106267.19999999998</v>
      </c>
      <c r="H266" s="43">
        <f t="shared" si="13"/>
        <v>58.15620225122478</v>
      </c>
      <c r="I266" s="20"/>
    </row>
    <row r="267" spans="1:9" s="19" customFormat="1" ht="12.75">
      <c r="A267" s="12">
        <f t="shared" si="12"/>
        <v>253</v>
      </c>
      <c r="B267" s="15" t="s">
        <v>383</v>
      </c>
      <c r="C267" s="15"/>
      <c r="D267" s="12"/>
      <c r="E267" s="53" t="s">
        <v>384</v>
      </c>
      <c r="F267" s="43">
        <f>F268</f>
        <v>4238.9</v>
      </c>
      <c r="G267" s="43">
        <f>G268</f>
        <v>4238.9</v>
      </c>
      <c r="H267" s="43">
        <f t="shared" si="13"/>
        <v>100</v>
      </c>
      <c r="I267" s="34"/>
    </row>
    <row r="268" spans="1:9" s="19" customFormat="1" ht="24">
      <c r="A268" s="3">
        <f t="shared" si="12"/>
        <v>254</v>
      </c>
      <c r="B268" s="16" t="s">
        <v>383</v>
      </c>
      <c r="C268" s="16" t="s">
        <v>153</v>
      </c>
      <c r="D268" s="3"/>
      <c r="E268" s="4" t="s">
        <v>341</v>
      </c>
      <c r="F268" s="45">
        <f>F269</f>
        <v>4238.9</v>
      </c>
      <c r="G268" s="45">
        <f>G269</f>
        <v>4238.9</v>
      </c>
      <c r="H268" s="45">
        <f t="shared" si="13"/>
        <v>100</v>
      </c>
      <c r="I268" s="34"/>
    </row>
    <row r="269" spans="1:9" s="19" customFormat="1" ht="24">
      <c r="A269" s="12">
        <f t="shared" si="12"/>
        <v>255</v>
      </c>
      <c r="B269" s="15" t="s">
        <v>383</v>
      </c>
      <c r="C269" s="15" t="s">
        <v>171</v>
      </c>
      <c r="D269" s="12"/>
      <c r="E269" s="44" t="s">
        <v>297</v>
      </c>
      <c r="F269" s="43">
        <f>F270+F272+F274</f>
        <v>4238.9</v>
      </c>
      <c r="G269" s="43">
        <f>G270+G272+G274</f>
        <v>4238.9</v>
      </c>
      <c r="H269" s="43">
        <f t="shared" si="13"/>
        <v>100</v>
      </c>
      <c r="I269" s="34"/>
    </row>
    <row r="270" spans="1:9" s="19" customFormat="1" ht="12.75">
      <c r="A270" s="3">
        <f t="shared" si="12"/>
        <v>256</v>
      </c>
      <c r="B270" s="16" t="s">
        <v>383</v>
      </c>
      <c r="C270" s="16" t="s">
        <v>441</v>
      </c>
      <c r="D270" s="3"/>
      <c r="E270" s="4" t="s">
        <v>442</v>
      </c>
      <c r="F270" s="45">
        <f>F271</f>
        <v>3007</v>
      </c>
      <c r="G270" s="45">
        <f>G271</f>
        <v>3007</v>
      </c>
      <c r="H270" s="45">
        <f t="shared" si="13"/>
        <v>100</v>
      </c>
      <c r="I270" s="34"/>
    </row>
    <row r="271" spans="1:9" s="19" customFormat="1" ht="24">
      <c r="A271" s="3">
        <f t="shared" si="12"/>
        <v>257</v>
      </c>
      <c r="B271" s="16" t="s">
        <v>383</v>
      </c>
      <c r="C271" s="16" t="s">
        <v>441</v>
      </c>
      <c r="D271" s="3">
        <v>522</v>
      </c>
      <c r="E271" s="54" t="s">
        <v>276</v>
      </c>
      <c r="F271" s="45">
        <v>3007</v>
      </c>
      <c r="G271" s="45">
        <v>3007</v>
      </c>
      <c r="H271" s="45">
        <f t="shared" si="13"/>
        <v>100</v>
      </c>
      <c r="I271" s="34"/>
    </row>
    <row r="272" spans="1:9" s="19" customFormat="1" ht="24">
      <c r="A272" s="3">
        <f t="shared" si="12"/>
        <v>258</v>
      </c>
      <c r="B272" s="16" t="s">
        <v>383</v>
      </c>
      <c r="C272" s="16" t="s">
        <v>385</v>
      </c>
      <c r="D272" s="3"/>
      <c r="E272" s="54" t="s">
        <v>386</v>
      </c>
      <c r="F272" s="45">
        <f>F273</f>
        <v>649.9</v>
      </c>
      <c r="G272" s="45">
        <f>G273</f>
        <v>649.9</v>
      </c>
      <c r="H272" s="45">
        <f t="shared" si="13"/>
        <v>100</v>
      </c>
      <c r="I272" s="34"/>
    </row>
    <row r="273" spans="1:9" s="19" customFormat="1" ht="24">
      <c r="A273" s="3">
        <f t="shared" si="12"/>
        <v>259</v>
      </c>
      <c r="B273" s="16" t="s">
        <v>383</v>
      </c>
      <c r="C273" s="16" t="s">
        <v>385</v>
      </c>
      <c r="D273" s="3">
        <v>522</v>
      </c>
      <c r="E273" s="54" t="s">
        <v>276</v>
      </c>
      <c r="F273" s="45">
        <v>649.9</v>
      </c>
      <c r="G273" s="45">
        <v>649.9</v>
      </c>
      <c r="H273" s="45">
        <f t="shared" si="13"/>
        <v>100</v>
      </c>
      <c r="I273" s="34"/>
    </row>
    <row r="274" spans="1:9" s="19" customFormat="1" ht="12.75">
      <c r="A274" s="3">
        <f t="shared" si="12"/>
        <v>260</v>
      </c>
      <c r="B274" s="16" t="s">
        <v>383</v>
      </c>
      <c r="C274" s="16" t="s">
        <v>485</v>
      </c>
      <c r="D274" s="3"/>
      <c r="E274" s="54" t="s">
        <v>486</v>
      </c>
      <c r="F274" s="45">
        <f>F275</f>
        <v>582</v>
      </c>
      <c r="G274" s="45">
        <f>G275</f>
        <v>582</v>
      </c>
      <c r="H274" s="45">
        <f t="shared" si="13"/>
        <v>100</v>
      </c>
      <c r="I274" s="34"/>
    </row>
    <row r="275" spans="1:9" s="19" customFormat="1" ht="24">
      <c r="A275" s="3">
        <f t="shared" si="12"/>
        <v>261</v>
      </c>
      <c r="B275" s="16" t="s">
        <v>383</v>
      </c>
      <c r="C275" s="16" t="s">
        <v>485</v>
      </c>
      <c r="D275" s="3">
        <v>521</v>
      </c>
      <c r="E275" s="54" t="s">
        <v>253</v>
      </c>
      <c r="F275" s="45">
        <v>582</v>
      </c>
      <c r="G275" s="45">
        <v>582</v>
      </c>
      <c r="H275" s="45">
        <f t="shared" si="13"/>
        <v>100</v>
      </c>
      <c r="I275" s="34"/>
    </row>
    <row r="276" spans="1:9" s="19" customFormat="1" ht="12.75">
      <c r="A276" s="12">
        <f t="shared" si="12"/>
        <v>262</v>
      </c>
      <c r="B276" s="15" t="s">
        <v>274</v>
      </c>
      <c r="C276" s="15"/>
      <c r="D276" s="12"/>
      <c r="E276" s="53" t="s">
        <v>275</v>
      </c>
      <c r="F276" s="43">
        <f>F277</f>
        <v>171965.4</v>
      </c>
      <c r="G276" s="43">
        <f>G277</f>
        <v>95505.4</v>
      </c>
      <c r="H276" s="43">
        <f t="shared" si="13"/>
        <v>55.537567440892175</v>
      </c>
      <c r="I276" s="34"/>
    </row>
    <row r="277" spans="1:9" s="19" customFormat="1" ht="24">
      <c r="A277" s="3">
        <f t="shared" si="12"/>
        <v>263</v>
      </c>
      <c r="B277" s="16" t="s">
        <v>274</v>
      </c>
      <c r="C277" s="16" t="s">
        <v>153</v>
      </c>
      <c r="D277" s="3"/>
      <c r="E277" s="4" t="s">
        <v>341</v>
      </c>
      <c r="F277" s="45">
        <f>F278+F290</f>
        <v>171965.4</v>
      </c>
      <c r="G277" s="45">
        <f>G278+G290</f>
        <v>95505.4</v>
      </c>
      <c r="H277" s="45">
        <f t="shared" si="13"/>
        <v>55.537567440892175</v>
      </c>
      <c r="I277" s="34"/>
    </row>
    <row r="278" spans="1:9" s="20" customFormat="1" ht="24">
      <c r="A278" s="12">
        <f t="shared" si="12"/>
        <v>264</v>
      </c>
      <c r="B278" s="15" t="s">
        <v>274</v>
      </c>
      <c r="C278" s="15" t="s">
        <v>171</v>
      </c>
      <c r="D278" s="12"/>
      <c r="E278" s="44" t="s">
        <v>297</v>
      </c>
      <c r="F278" s="43">
        <f>F279+F282+F284+F286+F288</f>
        <v>171429</v>
      </c>
      <c r="G278" s="43">
        <f>G279+G282+G284+G286+G288</f>
        <v>94969</v>
      </c>
      <c r="H278" s="43">
        <f t="shared" si="13"/>
        <v>55.39844483722124</v>
      </c>
      <c r="I278" s="35"/>
    </row>
    <row r="279" spans="1:9" s="19" customFormat="1" ht="26.25" customHeight="1">
      <c r="A279" s="3">
        <f t="shared" si="12"/>
        <v>265</v>
      </c>
      <c r="B279" s="16" t="s">
        <v>274</v>
      </c>
      <c r="C279" s="16" t="s">
        <v>387</v>
      </c>
      <c r="D279" s="3"/>
      <c r="E279" s="4" t="s">
        <v>474</v>
      </c>
      <c r="F279" s="45">
        <f>F280+F281</f>
        <v>9672.7</v>
      </c>
      <c r="G279" s="45">
        <f>G280+G281</f>
        <v>5165.7</v>
      </c>
      <c r="H279" s="45">
        <f t="shared" si="13"/>
        <v>53.40494381093179</v>
      </c>
      <c r="I279" s="34"/>
    </row>
    <row r="280" spans="1:9" s="19" customFormat="1" ht="12.75">
      <c r="A280" s="3">
        <f t="shared" si="12"/>
        <v>266</v>
      </c>
      <c r="B280" s="16" t="s">
        <v>274</v>
      </c>
      <c r="C280" s="16" t="s">
        <v>387</v>
      </c>
      <c r="D280" s="3">
        <v>244</v>
      </c>
      <c r="E280" s="4" t="s">
        <v>113</v>
      </c>
      <c r="F280" s="45">
        <v>5210.8</v>
      </c>
      <c r="G280" s="45">
        <v>5165.7</v>
      </c>
      <c r="H280" s="45">
        <f t="shared" si="13"/>
        <v>99.13448990558071</v>
      </c>
      <c r="I280" s="34"/>
    </row>
    <row r="281" spans="1:9" s="19" customFormat="1" ht="24">
      <c r="A281" s="3">
        <f t="shared" si="12"/>
        <v>267</v>
      </c>
      <c r="B281" s="16"/>
      <c r="C281" s="16"/>
      <c r="D281" s="3">
        <v>414</v>
      </c>
      <c r="E281" s="4" t="s">
        <v>250</v>
      </c>
      <c r="F281" s="45">
        <v>4461.9</v>
      </c>
      <c r="G281" s="45">
        <v>0</v>
      </c>
      <c r="H281" s="45">
        <f t="shared" si="13"/>
        <v>0</v>
      </c>
      <c r="I281" s="34"/>
    </row>
    <row r="282" spans="1:9" s="19" customFormat="1" ht="24">
      <c r="A282" s="3">
        <f t="shared" si="12"/>
        <v>268</v>
      </c>
      <c r="B282" s="16" t="s">
        <v>274</v>
      </c>
      <c r="C282" s="16" t="s">
        <v>388</v>
      </c>
      <c r="D282" s="3"/>
      <c r="E282" s="4" t="s">
        <v>538</v>
      </c>
      <c r="F282" s="45">
        <f>F283</f>
        <v>14500</v>
      </c>
      <c r="G282" s="45">
        <f>G283</f>
        <v>14500</v>
      </c>
      <c r="H282" s="45">
        <f t="shared" si="13"/>
        <v>100</v>
      </c>
      <c r="I282" s="34"/>
    </row>
    <row r="283" spans="1:9" s="19" customFormat="1" ht="12.75">
      <c r="A283" s="3">
        <f>A282+1</f>
        <v>269</v>
      </c>
      <c r="B283" s="16" t="s">
        <v>274</v>
      </c>
      <c r="C283" s="16" t="s">
        <v>388</v>
      </c>
      <c r="D283" s="3">
        <v>244</v>
      </c>
      <c r="E283" s="4" t="s">
        <v>113</v>
      </c>
      <c r="F283" s="45">
        <v>14500</v>
      </c>
      <c r="G283" s="45">
        <v>14500</v>
      </c>
      <c r="H283" s="45">
        <f t="shared" si="13"/>
        <v>100</v>
      </c>
      <c r="I283" s="34"/>
    </row>
    <row r="284" spans="1:9" s="19" customFormat="1" ht="24">
      <c r="A284" s="3">
        <f aca="true" t="shared" si="14" ref="A284:A306">A283+1</f>
        <v>270</v>
      </c>
      <c r="B284" s="16" t="s">
        <v>274</v>
      </c>
      <c r="C284" s="16" t="s">
        <v>389</v>
      </c>
      <c r="D284" s="3"/>
      <c r="E284" s="4" t="s">
        <v>390</v>
      </c>
      <c r="F284" s="45">
        <f>F285</f>
        <v>142546.3</v>
      </c>
      <c r="G284" s="45">
        <f>G285</f>
        <v>70593.3</v>
      </c>
      <c r="H284" s="45">
        <f t="shared" si="13"/>
        <v>49.5230672420119</v>
      </c>
      <c r="I284" s="34"/>
    </row>
    <row r="285" spans="1:9" s="19" customFormat="1" ht="24">
      <c r="A285" s="3">
        <f t="shared" si="14"/>
        <v>271</v>
      </c>
      <c r="B285" s="16" t="s">
        <v>274</v>
      </c>
      <c r="C285" s="16" t="s">
        <v>389</v>
      </c>
      <c r="D285" s="3">
        <v>414</v>
      </c>
      <c r="E285" s="4" t="s">
        <v>250</v>
      </c>
      <c r="F285" s="45">
        <v>142546.3</v>
      </c>
      <c r="G285" s="45">
        <v>70593.3</v>
      </c>
      <c r="H285" s="45">
        <f t="shared" si="13"/>
        <v>49.5230672420119</v>
      </c>
      <c r="I285" s="34"/>
    </row>
    <row r="286" spans="1:9" s="20" customFormat="1" ht="24">
      <c r="A286" s="3">
        <f t="shared" si="14"/>
        <v>272</v>
      </c>
      <c r="B286" s="16" t="s">
        <v>274</v>
      </c>
      <c r="C286" s="16" t="s">
        <v>391</v>
      </c>
      <c r="D286" s="3"/>
      <c r="E286" s="4" t="s">
        <v>474</v>
      </c>
      <c r="F286" s="45">
        <f>F287</f>
        <v>4410</v>
      </c>
      <c r="G286" s="45">
        <f>G287</f>
        <v>4410</v>
      </c>
      <c r="H286" s="45">
        <f t="shared" si="13"/>
        <v>100</v>
      </c>
      <c r="I286" s="35"/>
    </row>
    <row r="287" spans="1:9" s="19" customFormat="1" ht="24">
      <c r="A287" s="3">
        <f t="shared" si="14"/>
        <v>273</v>
      </c>
      <c r="B287" s="16" t="s">
        <v>274</v>
      </c>
      <c r="C287" s="16" t="s">
        <v>391</v>
      </c>
      <c r="D287" s="3">
        <v>414</v>
      </c>
      <c r="E287" s="4" t="s">
        <v>250</v>
      </c>
      <c r="F287" s="45">
        <v>4410</v>
      </c>
      <c r="G287" s="45">
        <v>4410</v>
      </c>
      <c r="H287" s="45">
        <f t="shared" si="13"/>
        <v>100</v>
      </c>
      <c r="I287" s="34"/>
    </row>
    <row r="288" spans="1:9" s="20" customFormat="1" ht="12.75">
      <c r="A288" s="3">
        <f t="shared" si="14"/>
        <v>274</v>
      </c>
      <c r="B288" s="16" t="s">
        <v>274</v>
      </c>
      <c r="C288" s="16" t="s">
        <v>487</v>
      </c>
      <c r="D288" s="3"/>
      <c r="E288" s="4" t="s">
        <v>488</v>
      </c>
      <c r="F288" s="45">
        <f>F289</f>
        <v>300</v>
      </c>
      <c r="G288" s="45">
        <f>G289</f>
        <v>300</v>
      </c>
      <c r="H288" s="45">
        <f t="shared" si="13"/>
        <v>100</v>
      </c>
      <c r="I288" s="35"/>
    </row>
    <row r="289" spans="1:9" s="20" customFormat="1" ht="24">
      <c r="A289" s="3">
        <f t="shared" si="14"/>
        <v>275</v>
      </c>
      <c r="B289" s="16" t="s">
        <v>274</v>
      </c>
      <c r="C289" s="16" t="s">
        <v>487</v>
      </c>
      <c r="D289" s="3">
        <v>522</v>
      </c>
      <c r="E289" s="4" t="s">
        <v>276</v>
      </c>
      <c r="F289" s="45">
        <v>300</v>
      </c>
      <c r="G289" s="45">
        <v>300</v>
      </c>
      <c r="H289" s="45">
        <f t="shared" si="13"/>
        <v>100</v>
      </c>
      <c r="I289" s="35"/>
    </row>
    <row r="290" spans="1:9" s="20" customFormat="1" ht="36">
      <c r="A290" s="12">
        <f t="shared" si="14"/>
        <v>276</v>
      </c>
      <c r="B290" s="15" t="s">
        <v>274</v>
      </c>
      <c r="C290" s="15" t="s">
        <v>167</v>
      </c>
      <c r="D290" s="12"/>
      <c r="E290" s="55" t="s">
        <v>392</v>
      </c>
      <c r="F290" s="43">
        <f>F291</f>
        <v>536.4</v>
      </c>
      <c r="G290" s="43">
        <f>G291</f>
        <v>536.4</v>
      </c>
      <c r="H290" s="43">
        <f t="shared" si="13"/>
        <v>100</v>
      </c>
      <c r="I290" s="35"/>
    </row>
    <row r="291" spans="1:9" s="20" customFormat="1" ht="25.5" customHeight="1">
      <c r="A291" s="3">
        <f t="shared" si="14"/>
        <v>277</v>
      </c>
      <c r="B291" s="16" t="s">
        <v>274</v>
      </c>
      <c r="C291" s="16" t="s">
        <v>443</v>
      </c>
      <c r="D291" s="3"/>
      <c r="E291" s="4" t="s">
        <v>393</v>
      </c>
      <c r="F291" s="45">
        <f>F292</f>
        <v>536.4</v>
      </c>
      <c r="G291" s="45">
        <f>G292</f>
        <v>536.4</v>
      </c>
      <c r="H291" s="45">
        <f t="shared" si="13"/>
        <v>100</v>
      </c>
      <c r="I291" s="35"/>
    </row>
    <row r="292" spans="1:9" s="20" customFormat="1" ht="12.75">
      <c r="A292" s="3">
        <f t="shared" si="14"/>
        <v>278</v>
      </c>
      <c r="B292" s="16" t="s">
        <v>274</v>
      </c>
      <c r="C292" s="16" t="s">
        <v>443</v>
      </c>
      <c r="D292" s="3">
        <v>520</v>
      </c>
      <c r="E292" s="4" t="s">
        <v>444</v>
      </c>
      <c r="F292" s="45">
        <f>F293+F294</f>
        <v>536.4</v>
      </c>
      <c r="G292" s="45">
        <f>G293+G294</f>
        <v>536.4</v>
      </c>
      <c r="H292" s="45">
        <f t="shared" si="13"/>
        <v>100</v>
      </c>
      <c r="I292" s="35"/>
    </row>
    <row r="293" spans="1:9" s="20" customFormat="1" ht="29.25" customHeight="1">
      <c r="A293" s="3">
        <f t="shared" si="14"/>
        <v>279</v>
      </c>
      <c r="B293" s="16"/>
      <c r="C293" s="16"/>
      <c r="D293" s="3">
        <v>521</v>
      </c>
      <c r="E293" s="4" t="s">
        <v>253</v>
      </c>
      <c r="F293" s="45">
        <v>61</v>
      </c>
      <c r="G293" s="45">
        <v>61</v>
      </c>
      <c r="H293" s="45">
        <f t="shared" si="13"/>
        <v>100</v>
      </c>
      <c r="I293" s="35"/>
    </row>
    <row r="294" spans="1:9" s="20" customFormat="1" ht="24">
      <c r="A294" s="3">
        <f t="shared" si="14"/>
        <v>280</v>
      </c>
      <c r="B294" s="56"/>
      <c r="C294" s="72"/>
      <c r="D294" s="3">
        <v>522</v>
      </c>
      <c r="E294" s="4" t="s">
        <v>276</v>
      </c>
      <c r="F294" s="45">
        <v>475.4</v>
      </c>
      <c r="G294" s="45">
        <v>475.4</v>
      </c>
      <c r="H294" s="45">
        <f t="shared" si="13"/>
        <v>100</v>
      </c>
      <c r="I294" s="35"/>
    </row>
    <row r="295" spans="1:8" s="20" customFormat="1" ht="12.75">
      <c r="A295" s="12">
        <f t="shared" si="14"/>
        <v>281</v>
      </c>
      <c r="B295" s="15" t="s">
        <v>222</v>
      </c>
      <c r="C295" s="15"/>
      <c r="D295" s="12"/>
      <c r="E295" s="44" t="s">
        <v>140</v>
      </c>
      <c r="F295" s="43">
        <f>F296</f>
        <v>6522.9</v>
      </c>
      <c r="G295" s="43">
        <f>G296</f>
        <v>6522.9</v>
      </c>
      <c r="H295" s="43">
        <f t="shared" si="13"/>
        <v>100</v>
      </c>
    </row>
    <row r="296" spans="1:9" s="20" customFormat="1" ht="24">
      <c r="A296" s="3">
        <f t="shared" si="14"/>
        <v>282</v>
      </c>
      <c r="B296" s="16" t="s">
        <v>222</v>
      </c>
      <c r="C296" s="16" t="s">
        <v>153</v>
      </c>
      <c r="D296" s="3"/>
      <c r="E296" s="4" t="s">
        <v>341</v>
      </c>
      <c r="F296" s="45">
        <f>F297+F300</f>
        <v>6522.9</v>
      </c>
      <c r="G296" s="45">
        <f>G297+G300</f>
        <v>6522.9</v>
      </c>
      <c r="H296" s="45">
        <f t="shared" si="13"/>
        <v>100</v>
      </c>
      <c r="I296" s="35"/>
    </row>
    <row r="297" spans="1:9" s="20" customFormat="1" ht="24">
      <c r="A297" s="12">
        <f t="shared" si="14"/>
        <v>283</v>
      </c>
      <c r="B297" s="15" t="s">
        <v>222</v>
      </c>
      <c r="C297" s="15" t="s">
        <v>171</v>
      </c>
      <c r="D297" s="12"/>
      <c r="E297" s="44" t="s">
        <v>297</v>
      </c>
      <c r="F297" s="43">
        <f>F298</f>
        <v>1000</v>
      </c>
      <c r="G297" s="43">
        <f>G298</f>
        <v>1000</v>
      </c>
      <c r="H297" s="43">
        <f t="shared" si="13"/>
        <v>100</v>
      </c>
      <c r="I297" s="35"/>
    </row>
    <row r="298" spans="1:9" s="20" customFormat="1" ht="12.75">
      <c r="A298" s="3">
        <f t="shared" si="14"/>
        <v>284</v>
      </c>
      <c r="B298" s="16" t="s">
        <v>222</v>
      </c>
      <c r="C298" s="16" t="s">
        <v>513</v>
      </c>
      <c r="D298" s="3"/>
      <c r="E298" s="4" t="s">
        <v>514</v>
      </c>
      <c r="F298" s="45">
        <f>F299</f>
        <v>1000</v>
      </c>
      <c r="G298" s="45">
        <f>G299</f>
        <v>1000</v>
      </c>
      <c r="H298" s="45">
        <f t="shared" si="13"/>
        <v>100</v>
      </c>
      <c r="I298" s="35"/>
    </row>
    <row r="299" spans="1:9" s="20" customFormat="1" ht="24">
      <c r="A299" s="3">
        <f t="shared" si="14"/>
        <v>285</v>
      </c>
      <c r="B299" s="16" t="s">
        <v>222</v>
      </c>
      <c r="C299" s="16" t="s">
        <v>513</v>
      </c>
      <c r="D299" s="3">
        <v>521</v>
      </c>
      <c r="E299" s="4" t="s">
        <v>253</v>
      </c>
      <c r="F299" s="45">
        <v>1000</v>
      </c>
      <c r="G299" s="45">
        <v>1000</v>
      </c>
      <c r="H299" s="45">
        <f t="shared" si="13"/>
        <v>100</v>
      </c>
      <c r="I299" s="35"/>
    </row>
    <row r="300" spans="1:9" s="20" customFormat="1" ht="36">
      <c r="A300" s="12">
        <f t="shared" si="14"/>
        <v>286</v>
      </c>
      <c r="B300" s="15" t="s">
        <v>222</v>
      </c>
      <c r="C300" s="15" t="s">
        <v>167</v>
      </c>
      <c r="D300" s="12"/>
      <c r="E300" s="55" t="s">
        <v>392</v>
      </c>
      <c r="F300" s="43">
        <f>F301+F303+F305</f>
        <v>5522.9</v>
      </c>
      <c r="G300" s="43">
        <f>G301+G303+G305</f>
        <v>5522.9</v>
      </c>
      <c r="H300" s="43">
        <f t="shared" si="13"/>
        <v>100</v>
      </c>
      <c r="I300" s="35"/>
    </row>
    <row r="301" spans="1:9" s="19" customFormat="1" ht="12.75">
      <c r="A301" s="3">
        <f t="shared" si="14"/>
        <v>287</v>
      </c>
      <c r="B301" s="16" t="s">
        <v>222</v>
      </c>
      <c r="C301" s="16" t="s">
        <v>445</v>
      </c>
      <c r="D301" s="3"/>
      <c r="E301" s="52" t="s">
        <v>446</v>
      </c>
      <c r="F301" s="45">
        <f>F302</f>
        <v>2745.2</v>
      </c>
      <c r="G301" s="45">
        <f>G302</f>
        <v>2745.2</v>
      </c>
      <c r="H301" s="45">
        <f t="shared" si="13"/>
        <v>100</v>
      </c>
      <c r="I301" s="34"/>
    </row>
    <row r="302" spans="1:9" s="19" customFormat="1" ht="12.75">
      <c r="A302" s="3">
        <f t="shared" si="14"/>
        <v>288</v>
      </c>
      <c r="B302" s="16" t="s">
        <v>222</v>
      </c>
      <c r="C302" s="16" t="s">
        <v>445</v>
      </c>
      <c r="D302" s="3">
        <v>244</v>
      </c>
      <c r="E302" s="52" t="s">
        <v>113</v>
      </c>
      <c r="F302" s="45">
        <v>2745.2</v>
      </c>
      <c r="G302" s="45">
        <v>2745.2</v>
      </c>
      <c r="H302" s="45">
        <f t="shared" si="13"/>
        <v>100</v>
      </c>
      <c r="I302" s="34"/>
    </row>
    <row r="303" spans="1:9" s="20" customFormat="1" ht="24">
      <c r="A303" s="3">
        <f t="shared" si="14"/>
        <v>289</v>
      </c>
      <c r="B303" s="16" t="s">
        <v>222</v>
      </c>
      <c r="C303" s="16" t="s">
        <v>427</v>
      </c>
      <c r="D303" s="3"/>
      <c r="E303" s="54" t="s">
        <v>428</v>
      </c>
      <c r="F303" s="45">
        <f>F304</f>
        <v>2568.3</v>
      </c>
      <c r="G303" s="45">
        <f>G304</f>
        <v>2568.3</v>
      </c>
      <c r="H303" s="45">
        <f t="shared" si="13"/>
        <v>100</v>
      </c>
      <c r="I303" s="35"/>
    </row>
    <row r="304" spans="1:9" s="20" customFormat="1" ht="12.75">
      <c r="A304" s="3">
        <f t="shared" si="14"/>
        <v>290</v>
      </c>
      <c r="B304" s="16" t="s">
        <v>222</v>
      </c>
      <c r="C304" s="16" t="s">
        <v>427</v>
      </c>
      <c r="D304" s="3">
        <v>540</v>
      </c>
      <c r="E304" s="4" t="s">
        <v>10</v>
      </c>
      <c r="F304" s="45">
        <v>2568.3</v>
      </c>
      <c r="G304" s="45">
        <v>2568.3</v>
      </c>
      <c r="H304" s="45">
        <f t="shared" si="13"/>
        <v>100</v>
      </c>
      <c r="I304" s="35"/>
    </row>
    <row r="305" spans="1:9" s="20" customFormat="1" ht="24">
      <c r="A305" s="3">
        <f t="shared" si="14"/>
        <v>291</v>
      </c>
      <c r="B305" s="16" t="s">
        <v>222</v>
      </c>
      <c r="C305" s="16" t="s">
        <v>429</v>
      </c>
      <c r="D305" s="3"/>
      <c r="E305" s="54" t="s">
        <v>431</v>
      </c>
      <c r="F305" s="45">
        <f>F306</f>
        <v>209.4</v>
      </c>
      <c r="G305" s="45">
        <f>G306</f>
        <v>209.4</v>
      </c>
      <c r="H305" s="45">
        <f t="shared" si="13"/>
        <v>100</v>
      </c>
      <c r="I305" s="35"/>
    </row>
    <row r="306" spans="1:9" s="20" customFormat="1" ht="24">
      <c r="A306" s="3">
        <f t="shared" si="14"/>
        <v>292</v>
      </c>
      <c r="B306" s="16" t="s">
        <v>222</v>
      </c>
      <c r="C306" s="16" t="s">
        <v>429</v>
      </c>
      <c r="D306" s="3">
        <v>522</v>
      </c>
      <c r="E306" s="4" t="s">
        <v>276</v>
      </c>
      <c r="F306" s="45">
        <v>209.4</v>
      </c>
      <c r="G306" s="45">
        <v>209.4</v>
      </c>
      <c r="H306" s="45">
        <f t="shared" si="13"/>
        <v>100</v>
      </c>
      <c r="I306" s="35"/>
    </row>
    <row r="307" spans="1:9" s="20" customFormat="1" ht="12.75">
      <c r="A307" s="12">
        <f aca="true" t="shared" si="15" ref="A307:A370">A306+1</f>
        <v>293</v>
      </c>
      <c r="B307" s="15" t="s">
        <v>223</v>
      </c>
      <c r="C307" s="15"/>
      <c r="D307" s="12"/>
      <c r="E307" s="12" t="s">
        <v>18</v>
      </c>
      <c r="F307" s="43">
        <f>F308+F319</f>
        <v>1410.3</v>
      </c>
      <c r="G307" s="43">
        <f>G308+G319</f>
        <v>1410.3</v>
      </c>
      <c r="H307" s="43">
        <f t="shared" si="13"/>
        <v>100</v>
      </c>
      <c r="I307" s="35"/>
    </row>
    <row r="308" spans="1:9" s="19" customFormat="1" ht="12.75">
      <c r="A308" s="12">
        <f t="shared" si="15"/>
        <v>294</v>
      </c>
      <c r="B308" s="15" t="s">
        <v>224</v>
      </c>
      <c r="C308" s="15"/>
      <c r="D308" s="12"/>
      <c r="E308" s="44" t="s">
        <v>80</v>
      </c>
      <c r="F308" s="43">
        <f>F309</f>
        <v>214.3</v>
      </c>
      <c r="G308" s="43">
        <f>G309</f>
        <v>214.3</v>
      </c>
      <c r="H308" s="43">
        <f t="shared" si="13"/>
        <v>100</v>
      </c>
      <c r="I308" s="34"/>
    </row>
    <row r="309" spans="1:9" s="19" customFormat="1" ht="24">
      <c r="A309" s="3">
        <f t="shared" si="15"/>
        <v>295</v>
      </c>
      <c r="B309" s="16" t="s">
        <v>224</v>
      </c>
      <c r="C309" s="16" t="s">
        <v>153</v>
      </c>
      <c r="D309" s="12"/>
      <c r="E309" s="4" t="s">
        <v>341</v>
      </c>
      <c r="F309" s="45">
        <f>F310</f>
        <v>214.3</v>
      </c>
      <c r="G309" s="45">
        <f>G310</f>
        <v>214.3</v>
      </c>
      <c r="H309" s="45">
        <f t="shared" si="13"/>
        <v>100</v>
      </c>
      <c r="I309" s="34"/>
    </row>
    <row r="310" spans="1:9" s="19" customFormat="1" ht="36">
      <c r="A310" s="12">
        <f t="shared" si="15"/>
        <v>296</v>
      </c>
      <c r="B310" s="15" t="s">
        <v>224</v>
      </c>
      <c r="C310" s="15" t="s">
        <v>167</v>
      </c>
      <c r="D310" s="12"/>
      <c r="E310" s="55" t="s">
        <v>392</v>
      </c>
      <c r="F310" s="43">
        <f>F311+F313+F315+F317</f>
        <v>214.3</v>
      </c>
      <c r="G310" s="43">
        <f>G311+G313+G315+G317</f>
        <v>214.3</v>
      </c>
      <c r="H310" s="43">
        <f t="shared" si="13"/>
        <v>100</v>
      </c>
      <c r="I310" s="34"/>
    </row>
    <row r="311" spans="1:9" s="19" customFormat="1" ht="12.75">
      <c r="A311" s="3">
        <f t="shared" si="15"/>
        <v>297</v>
      </c>
      <c r="B311" s="16" t="s">
        <v>224</v>
      </c>
      <c r="C311" s="16" t="s">
        <v>489</v>
      </c>
      <c r="D311" s="3"/>
      <c r="E311" s="52" t="s">
        <v>490</v>
      </c>
      <c r="F311" s="45">
        <f>F312</f>
        <v>24.8</v>
      </c>
      <c r="G311" s="45">
        <f>G312</f>
        <v>24.8</v>
      </c>
      <c r="H311" s="45">
        <f t="shared" si="13"/>
        <v>100</v>
      </c>
      <c r="I311" s="34"/>
    </row>
    <row r="312" spans="1:9" s="19" customFormat="1" ht="12.75">
      <c r="A312" s="3">
        <f t="shared" si="15"/>
        <v>298</v>
      </c>
      <c r="B312" s="16" t="s">
        <v>224</v>
      </c>
      <c r="C312" s="16" t="s">
        <v>489</v>
      </c>
      <c r="D312" s="3">
        <v>244</v>
      </c>
      <c r="E312" s="52" t="s">
        <v>113</v>
      </c>
      <c r="F312" s="45">
        <v>24.8</v>
      </c>
      <c r="G312" s="45">
        <v>24.8</v>
      </c>
      <c r="H312" s="45">
        <f t="shared" si="13"/>
        <v>100</v>
      </c>
      <c r="I312" s="34"/>
    </row>
    <row r="313" spans="1:9" s="19" customFormat="1" ht="24">
      <c r="A313" s="3">
        <f t="shared" si="15"/>
        <v>299</v>
      </c>
      <c r="B313" s="16" t="s">
        <v>224</v>
      </c>
      <c r="C313" s="16" t="s">
        <v>491</v>
      </c>
      <c r="D313" s="3"/>
      <c r="E313" s="52" t="s">
        <v>492</v>
      </c>
      <c r="F313" s="45">
        <f>F314</f>
        <v>109.6</v>
      </c>
      <c r="G313" s="45">
        <f>G314</f>
        <v>109.6</v>
      </c>
      <c r="H313" s="45">
        <f t="shared" si="13"/>
        <v>100</v>
      </c>
      <c r="I313" s="34"/>
    </row>
    <row r="314" spans="1:9" s="19" customFormat="1" ht="12.75">
      <c r="A314" s="3">
        <f t="shared" si="15"/>
        <v>300</v>
      </c>
      <c r="B314" s="16" t="s">
        <v>224</v>
      </c>
      <c r="C314" s="16" t="s">
        <v>491</v>
      </c>
      <c r="D314" s="3">
        <v>244</v>
      </c>
      <c r="E314" s="52" t="s">
        <v>113</v>
      </c>
      <c r="F314" s="45">
        <v>109.6</v>
      </c>
      <c r="G314" s="45">
        <v>109.6</v>
      </c>
      <c r="H314" s="45">
        <f aca="true" t="shared" si="16" ref="H314:H377">G314/F314*100</f>
        <v>100</v>
      </c>
      <c r="I314" s="34"/>
    </row>
    <row r="315" spans="1:9" s="19" customFormat="1" ht="36" customHeight="1">
      <c r="A315" s="3">
        <f t="shared" si="15"/>
        <v>301</v>
      </c>
      <c r="B315" s="16" t="s">
        <v>224</v>
      </c>
      <c r="C315" s="16" t="s">
        <v>394</v>
      </c>
      <c r="D315" s="12"/>
      <c r="E315" s="4" t="s">
        <v>91</v>
      </c>
      <c r="F315" s="45">
        <f>F316</f>
        <v>44.1</v>
      </c>
      <c r="G315" s="45">
        <f>G316</f>
        <v>44.1</v>
      </c>
      <c r="H315" s="45">
        <f t="shared" si="16"/>
        <v>100</v>
      </c>
      <c r="I315" s="34"/>
    </row>
    <row r="316" spans="1:9" s="42" customFormat="1" ht="12.75">
      <c r="A316" s="3">
        <f t="shared" si="15"/>
        <v>302</v>
      </c>
      <c r="B316" s="16" t="s">
        <v>224</v>
      </c>
      <c r="C316" s="16" t="s">
        <v>394</v>
      </c>
      <c r="D316" s="3">
        <v>244</v>
      </c>
      <c r="E316" s="4" t="s">
        <v>113</v>
      </c>
      <c r="F316" s="45">
        <v>44.1</v>
      </c>
      <c r="G316" s="45">
        <v>44.1</v>
      </c>
      <c r="H316" s="45">
        <f t="shared" si="16"/>
        <v>100</v>
      </c>
      <c r="I316" s="41"/>
    </row>
    <row r="317" spans="1:9" s="42" customFormat="1" ht="24">
      <c r="A317" s="3">
        <f t="shared" si="15"/>
        <v>303</v>
      </c>
      <c r="B317" s="16" t="s">
        <v>224</v>
      </c>
      <c r="C317" s="16" t="s">
        <v>395</v>
      </c>
      <c r="D317" s="3"/>
      <c r="E317" s="4" t="s">
        <v>396</v>
      </c>
      <c r="F317" s="45">
        <f>F318</f>
        <v>35.8</v>
      </c>
      <c r="G317" s="45">
        <f>G318</f>
        <v>35.8</v>
      </c>
      <c r="H317" s="45">
        <f t="shared" si="16"/>
        <v>100</v>
      </c>
      <c r="I317" s="41"/>
    </row>
    <row r="318" spans="1:9" s="42" customFormat="1" ht="12.75">
      <c r="A318" s="3">
        <f t="shared" si="15"/>
        <v>304</v>
      </c>
      <c r="B318" s="16" t="s">
        <v>224</v>
      </c>
      <c r="C318" s="16" t="s">
        <v>395</v>
      </c>
      <c r="D318" s="3">
        <v>244</v>
      </c>
      <c r="E318" s="4" t="s">
        <v>113</v>
      </c>
      <c r="F318" s="45">
        <v>35.8</v>
      </c>
      <c r="G318" s="45">
        <v>35.8</v>
      </c>
      <c r="H318" s="45">
        <f t="shared" si="16"/>
        <v>100</v>
      </c>
      <c r="I318" s="41"/>
    </row>
    <row r="319" spans="1:9" s="42" customFormat="1" ht="12.75">
      <c r="A319" s="12">
        <f t="shared" si="15"/>
        <v>305</v>
      </c>
      <c r="B319" s="15" t="s">
        <v>397</v>
      </c>
      <c r="C319" s="56"/>
      <c r="D319" s="12"/>
      <c r="E319" s="57" t="s">
        <v>398</v>
      </c>
      <c r="F319" s="43">
        <f aca="true" t="shared" si="17" ref="F319:G322">F320</f>
        <v>1196</v>
      </c>
      <c r="G319" s="43">
        <f t="shared" si="17"/>
        <v>1196</v>
      </c>
      <c r="H319" s="43">
        <f t="shared" si="16"/>
        <v>100</v>
      </c>
      <c r="I319" s="41"/>
    </row>
    <row r="320" spans="1:9" s="19" customFormat="1" ht="24">
      <c r="A320" s="3">
        <f t="shared" si="15"/>
        <v>306</v>
      </c>
      <c r="B320" s="16" t="s">
        <v>397</v>
      </c>
      <c r="C320" s="16" t="s">
        <v>153</v>
      </c>
      <c r="D320" s="3"/>
      <c r="E320" s="4" t="s">
        <v>341</v>
      </c>
      <c r="F320" s="45">
        <f t="shared" si="17"/>
        <v>1196</v>
      </c>
      <c r="G320" s="45">
        <f t="shared" si="17"/>
        <v>1196</v>
      </c>
      <c r="H320" s="45">
        <f t="shared" si="16"/>
        <v>100</v>
      </c>
      <c r="I320" s="34"/>
    </row>
    <row r="321" spans="1:9" s="19" customFormat="1" ht="36">
      <c r="A321" s="12">
        <f t="shared" si="15"/>
        <v>307</v>
      </c>
      <c r="B321" s="15" t="s">
        <v>397</v>
      </c>
      <c r="C321" s="15" t="s">
        <v>167</v>
      </c>
      <c r="D321" s="3"/>
      <c r="E321" s="55" t="s">
        <v>392</v>
      </c>
      <c r="F321" s="43">
        <f t="shared" si="17"/>
        <v>1196</v>
      </c>
      <c r="G321" s="43">
        <f t="shared" si="17"/>
        <v>1196</v>
      </c>
      <c r="H321" s="43">
        <f t="shared" si="16"/>
        <v>100</v>
      </c>
      <c r="I321" s="34"/>
    </row>
    <row r="322" spans="1:9" s="19" customFormat="1" ht="12.75">
      <c r="A322" s="3">
        <f t="shared" si="15"/>
        <v>308</v>
      </c>
      <c r="B322" s="16" t="s">
        <v>397</v>
      </c>
      <c r="C322" s="58" t="s">
        <v>313</v>
      </c>
      <c r="D322" s="3"/>
      <c r="E322" s="59" t="s">
        <v>399</v>
      </c>
      <c r="F322" s="45">
        <f t="shared" si="17"/>
        <v>1196</v>
      </c>
      <c r="G322" s="45">
        <f t="shared" si="17"/>
        <v>1196</v>
      </c>
      <c r="H322" s="45">
        <f t="shared" si="16"/>
        <v>100</v>
      </c>
      <c r="I322" s="34"/>
    </row>
    <row r="323" spans="1:9" s="20" customFormat="1" ht="12.75">
      <c r="A323" s="3">
        <f t="shared" si="15"/>
        <v>309</v>
      </c>
      <c r="B323" s="16" t="s">
        <v>397</v>
      </c>
      <c r="C323" s="16" t="s">
        <v>313</v>
      </c>
      <c r="D323" s="3">
        <v>244</v>
      </c>
      <c r="E323" s="4" t="s">
        <v>113</v>
      </c>
      <c r="F323" s="45">
        <v>1196</v>
      </c>
      <c r="G323" s="45">
        <v>1196</v>
      </c>
      <c r="H323" s="45">
        <f t="shared" si="16"/>
        <v>100</v>
      </c>
      <c r="I323" s="35"/>
    </row>
    <row r="324" spans="1:9" ht="12.75">
      <c r="A324" s="12">
        <f t="shared" si="15"/>
        <v>310</v>
      </c>
      <c r="B324" s="15" t="s">
        <v>225</v>
      </c>
      <c r="C324" s="15"/>
      <c r="D324" s="12"/>
      <c r="E324" s="12" t="s">
        <v>19</v>
      </c>
      <c r="F324" s="43">
        <f>F325+F373+F468+F528+F450</f>
        <v>657659.1999999998</v>
      </c>
      <c r="G324" s="43">
        <f>G325+G373+G468+G528+G450</f>
        <v>646834.5</v>
      </c>
      <c r="H324" s="43">
        <f t="shared" si="16"/>
        <v>98.35405632582957</v>
      </c>
      <c r="I324" s="36"/>
    </row>
    <row r="325" spans="1:9" ht="12.75">
      <c r="A325" s="12">
        <f t="shared" si="15"/>
        <v>311</v>
      </c>
      <c r="B325" s="15" t="s">
        <v>148</v>
      </c>
      <c r="C325" s="16"/>
      <c r="D325" s="3"/>
      <c r="E325" s="44" t="s">
        <v>20</v>
      </c>
      <c r="F325" s="43">
        <f>F326+F367</f>
        <v>199111.09999999998</v>
      </c>
      <c r="G325" s="43">
        <f>G326+G367</f>
        <v>196479.6</v>
      </c>
      <c r="H325" s="43">
        <f t="shared" si="16"/>
        <v>98.67837604232011</v>
      </c>
      <c r="I325" s="38"/>
    </row>
    <row r="326" spans="1:9" ht="24">
      <c r="A326" s="3">
        <f t="shared" si="15"/>
        <v>312</v>
      </c>
      <c r="B326" s="16" t="s">
        <v>148</v>
      </c>
      <c r="C326" s="16" t="s">
        <v>173</v>
      </c>
      <c r="D326" s="3"/>
      <c r="E326" s="4" t="s">
        <v>337</v>
      </c>
      <c r="F326" s="45">
        <f>F327</f>
        <v>198361.89999999997</v>
      </c>
      <c r="G326" s="45">
        <f>G327</f>
        <v>195730.4</v>
      </c>
      <c r="H326" s="45">
        <f t="shared" si="16"/>
        <v>98.673384354556</v>
      </c>
      <c r="I326" s="37"/>
    </row>
    <row r="327" spans="1:9" ht="24">
      <c r="A327" s="12">
        <f t="shared" si="15"/>
        <v>313</v>
      </c>
      <c r="B327" s="15" t="s">
        <v>148</v>
      </c>
      <c r="C327" s="15" t="s">
        <v>174</v>
      </c>
      <c r="D327" s="12"/>
      <c r="E327" s="44" t="s">
        <v>298</v>
      </c>
      <c r="F327" s="43">
        <f>F328+F341+F345+F347+F349+F351+F356+F361+F365</f>
        <v>198361.89999999997</v>
      </c>
      <c r="G327" s="43">
        <f>G328+G341+G345+G347+G349+G351+G356+G361+G365</f>
        <v>195730.4</v>
      </c>
      <c r="H327" s="43">
        <f t="shared" si="16"/>
        <v>98.673384354556</v>
      </c>
      <c r="I327" s="38"/>
    </row>
    <row r="328" spans="1:9" ht="36">
      <c r="A328" s="3">
        <f t="shared" si="15"/>
        <v>314</v>
      </c>
      <c r="B328" s="16" t="s">
        <v>148</v>
      </c>
      <c r="C328" s="16" t="s">
        <v>175</v>
      </c>
      <c r="D328" s="3"/>
      <c r="E328" s="4" t="s">
        <v>37</v>
      </c>
      <c r="F328" s="45">
        <f>F329+F333+F337+F340</f>
        <v>96115.59999999999</v>
      </c>
      <c r="G328" s="45">
        <f>G329+G333+G337+G340</f>
        <v>93628.2</v>
      </c>
      <c r="H328" s="45">
        <f t="shared" si="16"/>
        <v>97.41207462680357</v>
      </c>
      <c r="I328" s="38"/>
    </row>
    <row r="329" spans="1:8" ht="12.75">
      <c r="A329" s="3">
        <f t="shared" si="15"/>
        <v>315</v>
      </c>
      <c r="B329" s="16" t="s">
        <v>148</v>
      </c>
      <c r="C329" s="16" t="s">
        <v>175</v>
      </c>
      <c r="D329" s="3">
        <v>110</v>
      </c>
      <c r="E329" s="4" t="s">
        <v>66</v>
      </c>
      <c r="F329" s="45">
        <f>F330+F331+F332</f>
        <v>48110.299999999996</v>
      </c>
      <c r="G329" s="45">
        <f>G330+G331+G332</f>
        <v>47884.9</v>
      </c>
      <c r="H329" s="45">
        <f t="shared" si="16"/>
        <v>99.53149325612188</v>
      </c>
    </row>
    <row r="330" spans="1:8" ht="12.75">
      <c r="A330" s="3">
        <f t="shared" si="15"/>
        <v>316</v>
      </c>
      <c r="B330" s="16"/>
      <c r="C330" s="16"/>
      <c r="D330" s="3">
        <v>111</v>
      </c>
      <c r="E330" s="4" t="s">
        <v>86</v>
      </c>
      <c r="F330" s="45">
        <v>36925.2</v>
      </c>
      <c r="G330" s="45">
        <v>36821.6</v>
      </c>
      <c r="H330" s="45">
        <f t="shared" si="16"/>
        <v>99.71943279928071</v>
      </c>
    </row>
    <row r="331" spans="1:8" ht="24">
      <c r="A331" s="3">
        <f t="shared" si="15"/>
        <v>317</v>
      </c>
      <c r="B331" s="16"/>
      <c r="C331" s="16"/>
      <c r="D331" s="3">
        <v>112</v>
      </c>
      <c r="E331" s="4" t="s">
        <v>100</v>
      </c>
      <c r="F331" s="45">
        <v>20.6</v>
      </c>
      <c r="G331" s="45">
        <v>19.9</v>
      </c>
      <c r="H331" s="45">
        <f t="shared" si="16"/>
        <v>96.60194174757281</v>
      </c>
    </row>
    <row r="332" spans="1:8" ht="24">
      <c r="A332" s="3">
        <f t="shared" si="15"/>
        <v>318</v>
      </c>
      <c r="B332" s="16"/>
      <c r="C332" s="16"/>
      <c r="D332" s="3">
        <v>119</v>
      </c>
      <c r="E332" s="4" t="s">
        <v>88</v>
      </c>
      <c r="F332" s="45">
        <v>11164.5</v>
      </c>
      <c r="G332" s="45">
        <v>11043.4</v>
      </c>
      <c r="H332" s="45">
        <f t="shared" si="16"/>
        <v>98.91531192619463</v>
      </c>
    </row>
    <row r="333" spans="1:8" ht="24">
      <c r="A333" s="3">
        <f t="shared" si="15"/>
        <v>319</v>
      </c>
      <c r="B333" s="16"/>
      <c r="C333" s="16"/>
      <c r="D333" s="3">
        <v>240</v>
      </c>
      <c r="E333" s="4" t="s">
        <v>65</v>
      </c>
      <c r="F333" s="45">
        <f>F334+F335+F336</f>
        <v>35984.5</v>
      </c>
      <c r="G333" s="45">
        <f>G334+G335+G336</f>
        <v>33750.5</v>
      </c>
      <c r="H333" s="45">
        <f t="shared" si="16"/>
        <v>93.79177145715516</v>
      </c>
    </row>
    <row r="334" spans="1:8" ht="24">
      <c r="A334" s="3">
        <f t="shared" si="15"/>
        <v>320</v>
      </c>
      <c r="B334" s="16"/>
      <c r="C334" s="16"/>
      <c r="D334" s="3">
        <v>242</v>
      </c>
      <c r="E334" s="4" t="s">
        <v>2</v>
      </c>
      <c r="F334" s="45">
        <v>1957.7</v>
      </c>
      <c r="G334" s="45">
        <v>1945.8</v>
      </c>
      <c r="H334" s="45">
        <f t="shared" si="16"/>
        <v>99.39214384226388</v>
      </c>
    </row>
    <row r="335" spans="1:8" ht="12.75">
      <c r="A335" s="3">
        <f t="shared" si="15"/>
        <v>321</v>
      </c>
      <c r="B335" s="16"/>
      <c r="C335" s="16"/>
      <c r="D335" s="3">
        <v>244</v>
      </c>
      <c r="E335" s="4" t="s">
        <v>113</v>
      </c>
      <c r="F335" s="45">
        <v>21209.5</v>
      </c>
      <c r="G335" s="45">
        <v>19858</v>
      </c>
      <c r="H335" s="45">
        <f t="shared" si="16"/>
        <v>93.62785544213678</v>
      </c>
    </row>
    <row r="336" spans="1:8" ht="12.75">
      <c r="A336" s="3">
        <f t="shared" si="15"/>
        <v>322</v>
      </c>
      <c r="B336" s="16"/>
      <c r="C336" s="16"/>
      <c r="D336" s="3">
        <v>247</v>
      </c>
      <c r="E336" s="4" t="s">
        <v>269</v>
      </c>
      <c r="F336" s="45">
        <v>12817.3</v>
      </c>
      <c r="G336" s="45">
        <v>11946.7</v>
      </c>
      <c r="H336" s="45">
        <f t="shared" si="16"/>
        <v>93.20761782902797</v>
      </c>
    </row>
    <row r="337" spans="1:8" ht="12.75">
      <c r="A337" s="3">
        <f t="shared" si="15"/>
        <v>323</v>
      </c>
      <c r="B337" s="16"/>
      <c r="C337" s="16"/>
      <c r="D337" s="3">
        <v>620</v>
      </c>
      <c r="E337" s="4" t="s">
        <v>264</v>
      </c>
      <c r="F337" s="45">
        <f>F338+F339</f>
        <v>11239.2</v>
      </c>
      <c r="G337" s="45">
        <f>G338+G339</f>
        <v>11239.2</v>
      </c>
      <c r="H337" s="45">
        <f t="shared" si="16"/>
        <v>100</v>
      </c>
    </row>
    <row r="338" spans="1:8" ht="36">
      <c r="A338" s="3">
        <f t="shared" si="15"/>
        <v>324</v>
      </c>
      <c r="B338" s="16"/>
      <c r="C338" s="16"/>
      <c r="D338" s="3">
        <v>621</v>
      </c>
      <c r="E338" s="4" t="s">
        <v>38</v>
      </c>
      <c r="F338" s="45">
        <v>11087.1</v>
      </c>
      <c r="G338" s="45">
        <v>11087.1</v>
      </c>
      <c r="H338" s="45">
        <f t="shared" si="16"/>
        <v>100</v>
      </c>
    </row>
    <row r="339" spans="1:8" ht="12.75">
      <c r="A339" s="3">
        <f t="shared" si="15"/>
        <v>325</v>
      </c>
      <c r="B339" s="16"/>
      <c r="C339" s="16"/>
      <c r="D339" s="3">
        <v>622</v>
      </c>
      <c r="E339" s="4" t="s">
        <v>263</v>
      </c>
      <c r="F339" s="45">
        <v>152.1</v>
      </c>
      <c r="G339" s="45">
        <v>152.1</v>
      </c>
      <c r="H339" s="45">
        <f t="shared" si="16"/>
        <v>100</v>
      </c>
    </row>
    <row r="340" spans="1:8" ht="12.75">
      <c r="A340" s="3">
        <f t="shared" si="15"/>
        <v>326</v>
      </c>
      <c r="B340" s="16"/>
      <c r="C340" s="16"/>
      <c r="D340" s="3">
        <v>851</v>
      </c>
      <c r="E340" s="4" t="s">
        <v>39</v>
      </c>
      <c r="F340" s="45">
        <v>781.6</v>
      </c>
      <c r="G340" s="45">
        <v>753.6</v>
      </c>
      <c r="H340" s="45">
        <f t="shared" si="16"/>
        <v>96.41760491299898</v>
      </c>
    </row>
    <row r="341" spans="1:8" ht="48">
      <c r="A341" s="3">
        <f t="shared" si="15"/>
        <v>327</v>
      </c>
      <c r="B341" s="16" t="s">
        <v>148</v>
      </c>
      <c r="C341" s="16" t="s">
        <v>261</v>
      </c>
      <c r="D341" s="3"/>
      <c r="E341" s="4" t="s">
        <v>262</v>
      </c>
      <c r="F341" s="45">
        <f>F342</f>
        <v>5082</v>
      </c>
      <c r="G341" s="45">
        <f>G342</f>
        <v>5058.700000000001</v>
      </c>
      <c r="H341" s="45">
        <f t="shared" si="16"/>
        <v>99.54151908697365</v>
      </c>
    </row>
    <row r="342" spans="1:8" ht="24">
      <c r="A342" s="3">
        <f t="shared" si="15"/>
        <v>328</v>
      </c>
      <c r="B342" s="16" t="s">
        <v>148</v>
      </c>
      <c r="C342" s="16" t="s">
        <v>261</v>
      </c>
      <c r="D342" s="3">
        <v>240</v>
      </c>
      <c r="E342" s="4" t="s">
        <v>65</v>
      </c>
      <c r="F342" s="45">
        <f>F344+F343</f>
        <v>5082</v>
      </c>
      <c r="G342" s="45">
        <f>G344+G343</f>
        <v>5058.700000000001</v>
      </c>
      <c r="H342" s="45">
        <f t="shared" si="16"/>
        <v>99.54151908697365</v>
      </c>
    </row>
    <row r="343" spans="1:8" ht="24">
      <c r="A343" s="3">
        <f t="shared" si="15"/>
        <v>329</v>
      </c>
      <c r="B343" s="16"/>
      <c r="C343" s="16"/>
      <c r="D343" s="3">
        <v>243</v>
      </c>
      <c r="E343" s="4" t="s">
        <v>40</v>
      </c>
      <c r="F343" s="45">
        <v>3604.8</v>
      </c>
      <c r="G343" s="45">
        <v>3583.8</v>
      </c>
      <c r="H343" s="45">
        <f t="shared" si="16"/>
        <v>99.41744340878829</v>
      </c>
    </row>
    <row r="344" spans="1:8" ht="12.75">
      <c r="A344" s="3">
        <f t="shared" si="15"/>
        <v>330</v>
      </c>
      <c r="B344" s="16"/>
      <c r="C344" s="16"/>
      <c r="D344" s="3">
        <v>244</v>
      </c>
      <c r="E344" s="4" t="s">
        <v>113</v>
      </c>
      <c r="F344" s="45">
        <v>1477.2</v>
      </c>
      <c r="G344" s="45">
        <v>1474.9</v>
      </c>
      <c r="H344" s="45">
        <f t="shared" si="16"/>
        <v>99.84430002707826</v>
      </c>
    </row>
    <row r="345" spans="1:8" ht="39" customHeight="1">
      <c r="A345" s="3">
        <f t="shared" si="15"/>
        <v>331</v>
      </c>
      <c r="B345" s="16" t="s">
        <v>148</v>
      </c>
      <c r="C345" s="16" t="s">
        <v>176</v>
      </c>
      <c r="D345" s="3"/>
      <c r="E345" s="4" t="s">
        <v>77</v>
      </c>
      <c r="F345" s="45">
        <f>F346</f>
        <v>78</v>
      </c>
      <c r="G345" s="45">
        <f>G346</f>
        <v>78</v>
      </c>
      <c r="H345" s="45">
        <f t="shared" si="16"/>
        <v>100</v>
      </c>
    </row>
    <row r="346" spans="1:8" ht="12.75">
      <c r="A346" s="3">
        <f t="shared" si="15"/>
        <v>332</v>
      </c>
      <c r="B346" s="16" t="s">
        <v>148</v>
      </c>
      <c r="C346" s="16" t="s">
        <v>176</v>
      </c>
      <c r="D346" s="3">
        <v>244</v>
      </c>
      <c r="E346" s="4" t="s">
        <v>113</v>
      </c>
      <c r="F346" s="45">
        <v>78</v>
      </c>
      <c r="G346" s="45">
        <v>78</v>
      </c>
      <c r="H346" s="45">
        <f t="shared" si="16"/>
        <v>100</v>
      </c>
    </row>
    <row r="347" spans="1:8" ht="24">
      <c r="A347" s="3">
        <f t="shared" si="15"/>
        <v>333</v>
      </c>
      <c r="B347" s="16" t="s">
        <v>148</v>
      </c>
      <c r="C347" s="16" t="s">
        <v>493</v>
      </c>
      <c r="D347" s="3"/>
      <c r="E347" s="4" t="s">
        <v>494</v>
      </c>
      <c r="F347" s="45">
        <f>F348</f>
        <v>180</v>
      </c>
      <c r="G347" s="45">
        <f>G348</f>
        <v>180</v>
      </c>
      <c r="H347" s="45">
        <f t="shared" si="16"/>
        <v>100</v>
      </c>
    </row>
    <row r="348" spans="1:8" ht="12.75">
      <c r="A348" s="3">
        <f t="shared" si="15"/>
        <v>334</v>
      </c>
      <c r="B348" s="16" t="s">
        <v>148</v>
      </c>
      <c r="C348" s="16" t="s">
        <v>493</v>
      </c>
      <c r="D348" s="3">
        <v>244</v>
      </c>
      <c r="E348" s="4" t="s">
        <v>113</v>
      </c>
      <c r="F348" s="45">
        <v>180</v>
      </c>
      <c r="G348" s="45">
        <v>180</v>
      </c>
      <c r="H348" s="45">
        <f t="shared" si="16"/>
        <v>100</v>
      </c>
    </row>
    <row r="349" spans="1:8" ht="36">
      <c r="A349" s="3">
        <f t="shared" si="15"/>
        <v>335</v>
      </c>
      <c r="B349" s="16" t="s">
        <v>148</v>
      </c>
      <c r="C349" s="16" t="s">
        <v>447</v>
      </c>
      <c r="D349" s="3"/>
      <c r="E349" s="4" t="s">
        <v>448</v>
      </c>
      <c r="F349" s="45">
        <f>F350</f>
        <v>197.4</v>
      </c>
      <c r="G349" s="45">
        <f>G350</f>
        <v>197.4</v>
      </c>
      <c r="H349" s="45">
        <f t="shared" si="16"/>
        <v>100</v>
      </c>
    </row>
    <row r="350" spans="1:8" ht="12.75">
      <c r="A350" s="3">
        <f t="shared" si="15"/>
        <v>336</v>
      </c>
      <c r="B350" s="16" t="s">
        <v>148</v>
      </c>
      <c r="C350" s="16" t="s">
        <v>447</v>
      </c>
      <c r="D350" s="3">
        <v>244</v>
      </c>
      <c r="E350" s="4" t="s">
        <v>113</v>
      </c>
      <c r="F350" s="45">
        <v>197.4</v>
      </c>
      <c r="G350" s="45">
        <v>197.4</v>
      </c>
      <c r="H350" s="45">
        <f t="shared" si="16"/>
        <v>100</v>
      </c>
    </row>
    <row r="351" spans="1:8" ht="51.75" customHeight="1">
      <c r="A351" s="3">
        <f t="shared" si="15"/>
        <v>337</v>
      </c>
      <c r="B351" s="16" t="s">
        <v>148</v>
      </c>
      <c r="C351" s="16" t="s">
        <v>177</v>
      </c>
      <c r="D351" s="3"/>
      <c r="E351" s="4" t="s">
        <v>67</v>
      </c>
      <c r="F351" s="45">
        <f>F352+F355</f>
        <v>90609.4</v>
      </c>
      <c r="G351" s="45">
        <f>G352+G355</f>
        <v>90549.4</v>
      </c>
      <c r="H351" s="45">
        <f t="shared" si="16"/>
        <v>99.93378170476794</v>
      </c>
    </row>
    <row r="352" spans="1:8" ht="12.75">
      <c r="A352" s="3">
        <f t="shared" si="15"/>
        <v>338</v>
      </c>
      <c r="B352" s="16" t="s">
        <v>148</v>
      </c>
      <c r="C352" s="16" t="s">
        <v>177</v>
      </c>
      <c r="D352" s="3">
        <v>110</v>
      </c>
      <c r="E352" s="4" t="s">
        <v>66</v>
      </c>
      <c r="F352" s="45">
        <f>F353+F354</f>
        <v>75388.7</v>
      </c>
      <c r="G352" s="45">
        <f>G353+G354</f>
        <v>75328.7</v>
      </c>
      <c r="H352" s="45">
        <f t="shared" si="16"/>
        <v>99.92041247560974</v>
      </c>
    </row>
    <row r="353" spans="1:8" ht="12.75">
      <c r="A353" s="3">
        <f t="shared" si="15"/>
        <v>339</v>
      </c>
      <c r="B353" s="16"/>
      <c r="C353" s="16"/>
      <c r="D353" s="3">
        <v>111</v>
      </c>
      <c r="E353" s="4" t="s">
        <v>86</v>
      </c>
      <c r="F353" s="45">
        <v>57977.1</v>
      </c>
      <c r="G353" s="45">
        <v>57976.6</v>
      </c>
      <c r="H353" s="45">
        <f t="shared" si="16"/>
        <v>99.99913759053143</v>
      </c>
    </row>
    <row r="354" spans="1:8" ht="24">
      <c r="A354" s="3">
        <f t="shared" si="15"/>
        <v>340</v>
      </c>
      <c r="B354" s="16"/>
      <c r="C354" s="16"/>
      <c r="D354" s="3">
        <v>119</v>
      </c>
      <c r="E354" s="4" t="s">
        <v>88</v>
      </c>
      <c r="F354" s="45">
        <v>17411.6</v>
      </c>
      <c r="G354" s="45">
        <v>17352.1</v>
      </c>
      <c r="H354" s="45">
        <f t="shared" si="16"/>
        <v>99.65827379448184</v>
      </c>
    </row>
    <row r="355" spans="1:8" ht="36">
      <c r="A355" s="3">
        <f t="shared" si="15"/>
        <v>341</v>
      </c>
      <c r="B355" s="16"/>
      <c r="C355" s="16"/>
      <c r="D355" s="3">
        <v>621</v>
      </c>
      <c r="E355" s="4" t="s">
        <v>38</v>
      </c>
      <c r="F355" s="45">
        <v>15220.7</v>
      </c>
      <c r="G355" s="45">
        <v>15220.7</v>
      </c>
      <c r="H355" s="45">
        <f t="shared" si="16"/>
        <v>100</v>
      </c>
    </row>
    <row r="356" spans="1:8" ht="60">
      <c r="A356" s="3">
        <f t="shared" si="15"/>
        <v>342</v>
      </c>
      <c r="B356" s="16" t="s">
        <v>148</v>
      </c>
      <c r="C356" s="16" t="s">
        <v>178</v>
      </c>
      <c r="D356" s="3"/>
      <c r="E356" s="4" t="s">
        <v>68</v>
      </c>
      <c r="F356" s="45">
        <f>F357+F360</f>
        <v>1033</v>
      </c>
      <c r="G356" s="45">
        <f>G357+G360</f>
        <v>1030.6</v>
      </c>
      <c r="H356" s="45">
        <f t="shared" si="16"/>
        <v>99.7676669893514</v>
      </c>
    </row>
    <row r="357" spans="1:8" ht="24">
      <c r="A357" s="3">
        <f t="shared" si="15"/>
        <v>343</v>
      </c>
      <c r="B357" s="16" t="s">
        <v>148</v>
      </c>
      <c r="C357" s="16" t="s">
        <v>178</v>
      </c>
      <c r="D357" s="3">
        <v>240</v>
      </c>
      <c r="E357" s="4" t="s">
        <v>82</v>
      </c>
      <c r="F357" s="45">
        <f>F358+F359</f>
        <v>837.3</v>
      </c>
      <c r="G357" s="45">
        <f>G358+G359</f>
        <v>834.9</v>
      </c>
      <c r="H357" s="45">
        <f t="shared" si="16"/>
        <v>99.71336438552491</v>
      </c>
    </row>
    <row r="358" spans="1:8" ht="24">
      <c r="A358" s="3">
        <f t="shared" si="15"/>
        <v>344</v>
      </c>
      <c r="B358" s="16"/>
      <c r="C358" s="16"/>
      <c r="D358" s="3">
        <v>242</v>
      </c>
      <c r="E358" s="4" t="s">
        <v>2</v>
      </c>
      <c r="F358" s="45">
        <v>40</v>
      </c>
      <c r="G358" s="45">
        <v>39.9</v>
      </c>
      <c r="H358" s="45">
        <f t="shared" si="16"/>
        <v>99.75</v>
      </c>
    </row>
    <row r="359" spans="1:8" ht="12.75">
      <c r="A359" s="3">
        <f t="shared" si="15"/>
        <v>345</v>
      </c>
      <c r="B359" s="16"/>
      <c r="C359" s="16"/>
      <c r="D359" s="3">
        <v>244</v>
      </c>
      <c r="E359" s="4" t="s">
        <v>113</v>
      </c>
      <c r="F359" s="45">
        <v>797.3</v>
      </c>
      <c r="G359" s="45">
        <v>795</v>
      </c>
      <c r="H359" s="45">
        <f t="shared" si="16"/>
        <v>99.71152640160543</v>
      </c>
    </row>
    <row r="360" spans="1:8" ht="36">
      <c r="A360" s="3">
        <f t="shared" si="15"/>
        <v>346</v>
      </c>
      <c r="B360" s="16"/>
      <c r="C360" s="16"/>
      <c r="D360" s="3">
        <v>621</v>
      </c>
      <c r="E360" s="4" t="s">
        <v>38</v>
      </c>
      <c r="F360" s="45">
        <v>195.7</v>
      </c>
      <c r="G360" s="45">
        <v>195.7</v>
      </c>
      <c r="H360" s="45">
        <f t="shared" si="16"/>
        <v>100</v>
      </c>
    </row>
    <row r="361" spans="1:8" ht="84">
      <c r="A361" s="3">
        <f t="shared" si="15"/>
        <v>347</v>
      </c>
      <c r="B361" s="16" t="s">
        <v>148</v>
      </c>
      <c r="C361" s="16" t="s">
        <v>281</v>
      </c>
      <c r="D361" s="3"/>
      <c r="E361" s="4" t="s">
        <v>69</v>
      </c>
      <c r="F361" s="45">
        <f>F362</f>
        <v>5003.6</v>
      </c>
      <c r="G361" s="45">
        <f>G362</f>
        <v>4945.5</v>
      </c>
      <c r="H361" s="45">
        <f t="shared" si="16"/>
        <v>98.83883603805259</v>
      </c>
    </row>
    <row r="362" spans="1:8" ht="12.75">
      <c r="A362" s="3">
        <f t="shared" si="15"/>
        <v>348</v>
      </c>
      <c r="B362" s="16" t="s">
        <v>148</v>
      </c>
      <c r="C362" s="16" t="s">
        <v>281</v>
      </c>
      <c r="D362" s="3">
        <v>110</v>
      </c>
      <c r="E362" s="4" t="s">
        <v>66</v>
      </c>
      <c r="F362" s="45">
        <f>F363+F364</f>
        <v>5003.6</v>
      </c>
      <c r="G362" s="45">
        <f>G363+G364</f>
        <v>4945.5</v>
      </c>
      <c r="H362" s="45">
        <f t="shared" si="16"/>
        <v>98.83883603805259</v>
      </c>
    </row>
    <row r="363" spans="1:8" ht="12.75">
      <c r="A363" s="3">
        <f t="shared" si="15"/>
        <v>349</v>
      </c>
      <c r="B363" s="16"/>
      <c r="C363" s="16"/>
      <c r="D363" s="3">
        <v>111</v>
      </c>
      <c r="E363" s="4" t="s">
        <v>86</v>
      </c>
      <c r="F363" s="45">
        <v>3850.2</v>
      </c>
      <c r="G363" s="45">
        <v>3806</v>
      </c>
      <c r="H363" s="45">
        <f t="shared" si="16"/>
        <v>98.85200768791232</v>
      </c>
    </row>
    <row r="364" spans="1:8" ht="24">
      <c r="A364" s="3">
        <f t="shared" si="15"/>
        <v>350</v>
      </c>
      <c r="B364" s="16"/>
      <c r="C364" s="16"/>
      <c r="D364" s="3">
        <v>119</v>
      </c>
      <c r="E364" s="4" t="s">
        <v>88</v>
      </c>
      <c r="F364" s="45">
        <v>1153.4</v>
      </c>
      <c r="G364" s="45">
        <v>1139.5</v>
      </c>
      <c r="H364" s="45">
        <f t="shared" si="16"/>
        <v>98.79486734870817</v>
      </c>
    </row>
    <row r="365" spans="1:8" ht="84">
      <c r="A365" s="3">
        <f t="shared" si="15"/>
        <v>351</v>
      </c>
      <c r="B365" s="16" t="s">
        <v>148</v>
      </c>
      <c r="C365" s="16" t="s">
        <v>282</v>
      </c>
      <c r="D365" s="3"/>
      <c r="E365" s="4" t="s">
        <v>70</v>
      </c>
      <c r="F365" s="45">
        <f>F366</f>
        <v>62.9</v>
      </c>
      <c r="G365" s="45">
        <f>G366</f>
        <v>62.6</v>
      </c>
      <c r="H365" s="45">
        <f t="shared" si="16"/>
        <v>99.52305246422894</v>
      </c>
    </row>
    <row r="366" spans="1:8" ht="12.75">
      <c r="A366" s="3">
        <f t="shared" si="15"/>
        <v>352</v>
      </c>
      <c r="B366" s="16" t="s">
        <v>148</v>
      </c>
      <c r="C366" s="16" t="s">
        <v>282</v>
      </c>
      <c r="D366" s="3">
        <v>244</v>
      </c>
      <c r="E366" s="60" t="s">
        <v>113</v>
      </c>
      <c r="F366" s="45">
        <v>62.9</v>
      </c>
      <c r="G366" s="45">
        <v>62.6</v>
      </c>
      <c r="H366" s="45">
        <f t="shared" si="16"/>
        <v>99.52305246422894</v>
      </c>
    </row>
    <row r="367" spans="1:8" ht="12.75">
      <c r="A367" s="12">
        <f t="shared" si="15"/>
        <v>353</v>
      </c>
      <c r="B367" s="15" t="s">
        <v>148</v>
      </c>
      <c r="C367" s="15" t="s">
        <v>259</v>
      </c>
      <c r="D367" s="12"/>
      <c r="E367" s="44" t="s">
        <v>35</v>
      </c>
      <c r="F367" s="43">
        <f>F368</f>
        <v>749.2</v>
      </c>
      <c r="G367" s="43">
        <f>G368</f>
        <v>749.2</v>
      </c>
      <c r="H367" s="43">
        <f t="shared" si="16"/>
        <v>100</v>
      </c>
    </row>
    <row r="368" spans="1:8" ht="48">
      <c r="A368" s="3">
        <f t="shared" si="15"/>
        <v>354</v>
      </c>
      <c r="B368" s="16" t="s">
        <v>148</v>
      </c>
      <c r="C368" s="16" t="s">
        <v>518</v>
      </c>
      <c r="D368" s="3"/>
      <c r="E368" s="60" t="s">
        <v>515</v>
      </c>
      <c r="F368" s="45">
        <f>F369+F372</f>
        <v>749.2</v>
      </c>
      <c r="G368" s="45">
        <f>G369+G372</f>
        <v>749.2</v>
      </c>
      <c r="H368" s="45">
        <f t="shared" si="16"/>
        <v>100</v>
      </c>
    </row>
    <row r="369" spans="1:8" ht="12.75">
      <c r="A369" s="3">
        <f t="shared" si="15"/>
        <v>355</v>
      </c>
      <c r="B369" s="16" t="s">
        <v>148</v>
      </c>
      <c r="C369" s="16" t="s">
        <v>518</v>
      </c>
      <c r="D369" s="3">
        <v>110</v>
      </c>
      <c r="E369" s="4" t="s">
        <v>66</v>
      </c>
      <c r="F369" s="45">
        <f>F370+F371</f>
        <v>688.9000000000001</v>
      </c>
      <c r="G369" s="45">
        <f>G370+G371</f>
        <v>688.9000000000001</v>
      </c>
      <c r="H369" s="45">
        <f t="shared" si="16"/>
        <v>100</v>
      </c>
    </row>
    <row r="370" spans="1:8" ht="12.75">
      <c r="A370" s="3">
        <f t="shared" si="15"/>
        <v>356</v>
      </c>
      <c r="B370" s="16"/>
      <c r="C370" s="16"/>
      <c r="D370" s="3">
        <v>111</v>
      </c>
      <c r="E370" s="60" t="s">
        <v>86</v>
      </c>
      <c r="F370" s="45">
        <v>529.1</v>
      </c>
      <c r="G370" s="45">
        <v>529.1</v>
      </c>
      <c r="H370" s="45">
        <f t="shared" si="16"/>
        <v>100</v>
      </c>
    </row>
    <row r="371" spans="1:8" ht="24">
      <c r="A371" s="3">
        <f>A370+1</f>
        <v>357</v>
      </c>
      <c r="B371" s="16"/>
      <c r="C371" s="16"/>
      <c r="D371" s="3">
        <v>119</v>
      </c>
      <c r="E371" s="60" t="s">
        <v>88</v>
      </c>
      <c r="F371" s="45">
        <v>159.8</v>
      </c>
      <c r="G371" s="45">
        <v>159.8</v>
      </c>
      <c r="H371" s="45">
        <f t="shared" si="16"/>
        <v>100</v>
      </c>
    </row>
    <row r="372" spans="1:8" ht="36">
      <c r="A372" s="3">
        <f>A371+1</f>
        <v>358</v>
      </c>
      <c r="B372" s="16"/>
      <c r="C372" s="16"/>
      <c r="D372" s="3">
        <v>621</v>
      </c>
      <c r="E372" s="60" t="s">
        <v>38</v>
      </c>
      <c r="F372" s="45">
        <v>60.3</v>
      </c>
      <c r="G372" s="45">
        <v>60.3</v>
      </c>
      <c r="H372" s="45">
        <f t="shared" si="16"/>
        <v>100</v>
      </c>
    </row>
    <row r="373" spans="1:9" ht="12.75">
      <c r="A373" s="12">
        <f>A366+1</f>
        <v>353</v>
      </c>
      <c r="B373" s="15" t="s">
        <v>149</v>
      </c>
      <c r="C373" s="15"/>
      <c r="D373" s="12"/>
      <c r="E373" s="44" t="s">
        <v>21</v>
      </c>
      <c r="F373" s="43">
        <f>F374+F378+F438</f>
        <v>390817.49999999994</v>
      </c>
      <c r="G373" s="43">
        <f>G374+G378+G438</f>
        <v>384617.1999999999</v>
      </c>
      <c r="H373" s="43">
        <f t="shared" si="16"/>
        <v>98.4135050247238</v>
      </c>
      <c r="I373" s="29"/>
    </row>
    <row r="374" spans="1:9" s="1" customFormat="1" ht="24">
      <c r="A374" s="3">
        <f aca="true" t="shared" si="18" ref="A374:A436">A373+1</f>
        <v>354</v>
      </c>
      <c r="B374" s="16" t="s">
        <v>149</v>
      </c>
      <c r="C374" s="16" t="s">
        <v>153</v>
      </c>
      <c r="D374" s="3"/>
      <c r="E374" s="4" t="s">
        <v>341</v>
      </c>
      <c r="F374" s="45">
        <f aca="true" t="shared" si="19" ref="F374:G376">F375</f>
        <v>13595.2</v>
      </c>
      <c r="G374" s="45">
        <f t="shared" si="19"/>
        <v>13593.5</v>
      </c>
      <c r="H374" s="45">
        <f t="shared" si="16"/>
        <v>99.98749558667764</v>
      </c>
      <c r="I374" s="29"/>
    </row>
    <row r="375" spans="1:9" ht="24">
      <c r="A375" s="12">
        <f t="shared" si="18"/>
        <v>355</v>
      </c>
      <c r="B375" s="15" t="s">
        <v>149</v>
      </c>
      <c r="C375" s="15" t="s">
        <v>171</v>
      </c>
      <c r="D375" s="12"/>
      <c r="E375" s="44" t="s">
        <v>449</v>
      </c>
      <c r="F375" s="43">
        <f t="shared" si="19"/>
        <v>13595.2</v>
      </c>
      <c r="G375" s="43">
        <f t="shared" si="19"/>
        <v>13593.5</v>
      </c>
      <c r="H375" s="43">
        <f t="shared" si="16"/>
        <v>99.98749558667764</v>
      </c>
      <c r="I375" s="29"/>
    </row>
    <row r="376" spans="1:9" s="1" customFormat="1" ht="12.75">
      <c r="A376" s="3">
        <f t="shared" si="18"/>
        <v>356</v>
      </c>
      <c r="B376" s="16" t="s">
        <v>149</v>
      </c>
      <c r="C376" s="16" t="s">
        <v>450</v>
      </c>
      <c r="D376" s="3"/>
      <c r="E376" s="4" t="s">
        <v>451</v>
      </c>
      <c r="F376" s="45">
        <f t="shared" si="19"/>
        <v>13595.2</v>
      </c>
      <c r="G376" s="45">
        <f t="shared" si="19"/>
        <v>13593.5</v>
      </c>
      <c r="H376" s="45">
        <f t="shared" si="16"/>
        <v>99.98749558667764</v>
      </c>
      <c r="I376" s="29"/>
    </row>
    <row r="377" spans="1:9" s="1" customFormat="1" ht="24">
      <c r="A377" s="3">
        <f t="shared" si="18"/>
        <v>357</v>
      </c>
      <c r="B377" s="16" t="s">
        <v>149</v>
      </c>
      <c r="C377" s="16" t="s">
        <v>450</v>
      </c>
      <c r="D377" s="3">
        <v>414</v>
      </c>
      <c r="E377" s="4" t="s">
        <v>250</v>
      </c>
      <c r="F377" s="45">
        <v>13595.2</v>
      </c>
      <c r="G377" s="45">
        <v>13593.5</v>
      </c>
      <c r="H377" s="45">
        <f t="shared" si="16"/>
        <v>99.98749558667764</v>
      </c>
      <c r="I377" s="29"/>
    </row>
    <row r="378" spans="1:9" ht="24">
      <c r="A378" s="3">
        <f t="shared" si="18"/>
        <v>358</v>
      </c>
      <c r="B378" s="16" t="s">
        <v>149</v>
      </c>
      <c r="C378" s="16" t="s">
        <v>173</v>
      </c>
      <c r="D378" s="3"/>
      <c r="E378" s="4" t="s">
        <v>337</v>
      </c>
      <c r="F378" s="45">
        <f>F379</f>
        <v>376316.79999999993</v>
      </c>
      <c r="G378" s="45">
        <f>G379</f>
        <v>370123.5999999999</v>
      </c>
      <c r="H378" s="45">
        <f aca="true" t="shared" si="20" ref="H378:H440">G378/F378*100</f>
        <v>98.3542589647871</v>
      </c>
      <c r="I378" s="29"/>
    </row>
    <row r="379" spans="1:10" ht="24">
      <c r="A379" s="12">
        <f t="shared" si="18"/>
        <v>359</v>
      </c>
      <c r="B379" s="15" t="s">
        <v>149</v>
      </c>
      <c r="C379" s="15" t="s">
        <v>181</v>
      </c>
      <c r="D379" s="3"/>
      <c r="E379" s="44" t="s">
        <v>299</v>
      </c>
      <c r="F379" s="43">
        <f>F380+F393+F400+F403+F406+F411+F416+F421+F424+F427+F432+F435</f>
        <v>376316.79999999993</v>
      </c>
      <c r="G379" s="43">
        <f>G380+G393+G400+G403+G406+G411+G416+G421+G424+G427+G432+G435</f>
        <v>370123.5999999999</v>
      </c>
      <c r="H379" s="43">
        <f t="shared" si="20"/>
        <v>98.3542589647871</v>
      </c>
      <c r="I379" s="29"/>
      <c r="J379" s="1" t="s">
        <v>150</v>
      </c>
    </row>
    <row r="380" spans="1:9" ht="27" customHeight="1">
      <c r="A380" s="3">
        <f t="shared" si="18"/>
        <v>360</v>
      </c>
      <c r="B380" s="16" t="s">
        <v>149</v>
      </c>
      <c r="C380" s="16" t="s">
        <v>182</v>
      </c>
      <c r="D380" s="3"/>
      <c r="E380" s="4" t="s">
        <v>41</v>
      </c>
      <c r="F380" s="45">
        <f>F381+F385+F389+F392</f>
        <v>129353.5</v>
      </c>
      <c r="G380" s="45">
        <f>G381+G385+G389+G392</f>
        <v>126518.6</v>
      </c>
      <c r="H380" s="45">
        <f t="shared" si="20"/>
        <v>97.80840874038971</v>
      </c>
      <c r="I380" s="29"/>
    </row>
    <row r="381" spans="1:9" ht="12.75">
      <c r="A381" s="3">
        <f t="shared" si="18"/>
        <v>361</v>
      </c>
      <c r="B381" s="16" t="s">
        <v>149</v>
      </c>
      <c r="C381" s="16" t="s">
        <v>182</v>
      </c>
      <c r="D381" s="3">
        <v>110</v>
      </c>
      <c r="E381" s="4" t="s">
        <v>66</v>
      </c>
      <c r="F381" s="45">
        <f>F382+F383+F384</f>
        <v>47804.3</v>
      </c>
      <c r="G381" s="45">
        <f>G382+G383+G384</f>
        <v>46788.399999999994</v>
      </c>
      <c r="H381" s="45">
        <f t="shared" si="20"/>
        <v>97.87487736458851</v>
      </c>
      <c r="I381" s="34"/>
    </row>
    <row r="382" spans="1:9" ht="12.75">
      <c r="A382" s="3">
        <f t="shared" si="18"/>
        <v>362</v>
      </c>
      <c r="B382" s="16"/>
      <c r="C382" s="16"/>
      <c r="D382" s="3">
        <v>111</v>
      </c>
      <c r="E382" s="4" t="s">
        <v>86</v>
      </c>
      <c r="F382" s="45">
        <v>36601.8</v>
      </c>
      <c r="G382" s="45">
        <v>35903</v>
      </c>
      <c r="H382" s="45">
        <f t="shared" si="20"/>
        <v>98.09080427738526</v>
      </c>
      <c r="I382" s="34"/>
    </row>
    <row r="383" spans="1:9" ht="24">
      <c r="A383" s="3">
        <f t="shared" si="18"/>
        <v>363</v>
      </c>
      <c r="B383" s="16"/>
      <c r="C383" s="16"/>
      <c r="D383" s="3">
        <v>112</v>
      </c>
      <c r="E383" s="4" t="s">
        <v>100</v>
      </c>
      <c r="F383" s="45">
        <v>1.7</v>
      </c>
      <c r="G383" s="45">
        <v>1.7</v>
      </c>
      <c r="H383" s="45">
        <f t="shared" si="20"/>
        <v>100</v>
      </c>
      <c r="I383" s="34"/>
    </row>
    <row r="384" spans="1:9" ht="24">
      <c r="A384" s="3">
        <f t="shared" si="18"/>
        <v>364</v>
      </c>
      <c r="B384" s="16"/>
      <c r="C384" s="16"/>
      <c r="D384" s="3">
        <v>119</v>
      </c>
      <c r="E384" s="4" t="s">
        <v>88</v>
      </c>
      <c r="F384" s="45">
        <v>11200.8</v>
      </c>
      <c r="G384" s="45">
        <v>10883.7</v>
      </c>
      <c r="H384" s="45">
        <f t="shared" si="20"/>
        <v>97.16895221769875</v>
      </c>
      <c r="I384" s="34"/>
    </row>
    <row r="385" spans="1:9" ht="24">
      <c r="A385" s="3">
        <f t="shared" si="18"/>
        <v>365</v>
      </c>
      <c r="B385" s="16"/>
      <c r="C385" s="16"/>
      <c r="D385" s="3">
        <v>240</v>
      </c>
      <c r="E385" s="4" t="s">
        <v>65</v>
      </c>
      <c r="F385" s="45">
        <f>F386+F387+F388</f>
        <v>30537</v>
      </c>
      <c r="G385" s="45">
        <f>G386+G387+G388</f>
        <v>28760.8</v>
      </c>
      <c r="H385" s="45">
        <f t="shared" si="20"/>
        <v>94.18344958574843</v>
      </c>
      <c r="I385" s="39"/>
    </row>
    <row r="386" spans="1:9" ht="24">
      <c r="A386" s="3">
        <f t="shared" si="18"/>
        <v>366</v>
      </c>
      <c r="B386" s="16"/>
      <c r="C386" s="16"/>
      <c r="D386" s="3">
        <v>242</v>
      </c>
      <c r="E386" s="4" t="s">
        <v>2</v>
      </c>
      <c r="F386" s="45">
        <v>1110.6</v>
      </c>
      <c r="G386" s="45">
        <v>1096.9</v>
      </c>
      <c r="H386" s="45">
        <f t="shared" si="20"/>
        <v>98.76643255897714</v>
      </c>
      <c r="I386" s="34"/>
    </row>
    <row r="387" spans="1:9" ht="12.75">
      <c r="A387" s="3">
        <f t="shared" si="18"/>
        <v>367</v>
      </c>
      <c r="B387" s="16"/>
      <c r="C387" s="16"/>
      <c r="D387" s="3">
        <v>244</v>
      </c>
      <c r="E387" s="4" t="s">
        <v>113</v>
      </c>
      <c r="F387" s="45">
        <v>14415.4</v>
      </c>
      <c r="G387" s="45">
        <v>13944.8</v>
      </c>
      <c r="H387" s="45">
        <f t="shared" si="20"/>
        <v>96.73543571458302</v>
      </c>
      <c r="I387" s="34"/>
    </row>
    <row r="388" spans="1:9" ht="12.75">
      <c r="A388" s="3">
        <f t="shared" si="18"/>
        <v>368</v>
      </c>
      <c r="B388" s="16"/>
      <c r="C388" s="16"/>
      <c r="D388" s="3">
        <v>247</v>
      </c>
      <c r="E388" s="4" t="s">
        <v>269</v>
      </c>
      <c r="F388" s="45">
        <v>15011</v>
      </c>
      <c r="G388" s="45">
        <v>13719.1</v>
      </c>
      <c r="H388" s="45">
        <f t="shared" si="20"/>
        <v>91.39364466058224</v>
      </c>
      <c r="I388" s="34"/>
    </row>
    <row r="389" spans="1:9" ht="12.75">
      <c r="A389" s="3">
        <f t="shared" si="18"/>
        <v>369</v>
      </c>
      <c r="B389" s="16"/>
      <c r="C389" s="16"/>
      <c r="D389" s="3">
        <v>620</v>
      </c>
      <c r="E389" s="4" t="s">
        <v>264</v>
      </c>
      <c r="F389" s="45">
        <f>F390+F391</f>
        <v>49030.299999999996</v>
      </c>
      <c r="G389" s="45">
        <f>G390+G391</f>
        <v>49030.299999999996</v>
      </c>
      <c r="H389" s="45">
        <f t="shared" si="20"/>
        <v>100</v>
      </c>
      <c r="I389" s="34"/>
    </row>
    <row r="390" spans="1:9" ht="36">
      <c r="A390" s="3">
        <f t="shared" si="18"/>
        <v>370</v>
      </c>
      <c r="B390" s="16"/>
      <c r="C390" s="16"/>
      <c r="D390" s="3">
        <v>621</v>
      </c>
      <c r="E390" s="4" t="s">
        <v>38</v>
      </c>
      <c r="F390" s="45">
        <v>48668.1</v>
      </c>
      <c r="G390" s="45">
        <v>48668.1</v>
      </c>
      <c r="H390" s="45">
        <f t="shared" si="20"/>
        <v>100</v>
      </c>
      <c r="I390" s="34"/>
    </row>
    <row r="391" spans="1:9" ht="12.75">
      <c r="A391" s="3">
        <f t="shared" si="18"/>
        <v>371</v>
      </c>
      <c r="B391" s="16"/>
      <c r="C391" s="16"/>
      <c r="D391" s="3">
        <v>622</v>
      </c>
      <c r="E391" s="4" t="s">
        <v>263</v>
      </c>
      <c r="F391" s="45">
        <v>362.2</v>
      </c>
      <c r="G391" s="45">
        <v>362.2</v>
      </c>
      <c r="H391" s="45">
        <f t="shared" si="20"/>
        <v>100</v>
      </c>
      <c r="I391" s="34"/>
    </row>
    <row r="392" spans="1:9" ht="12.75">
      <c r="A392" s="3">
        <f t="shared" si="18"/>
        <v>372</v>
      </c>
      <c r="B392" s="16"/>
      <c r="C392" s="16"/>
      <c r="D392" s="3">
        <v>851</v>
      </c>
      <c r="E392" s="4" t="s">
        <v>39</v>
      </c>
      <c r="F392" s="45">
        <v>1981.9</v>
      </c>
      <c r="G392" s="45">
        <v>1939.1</v>
      </c>
      <c r="H392" s="45">
        <f t="shared" si="20"/>
        <v>97.840456127958</v>
      </c>
      <c r="I392" s="34"/>
    </row>
    <row r="393" spans="1:9" ht="48">
      <c r="A393" s="3">
        <f t="shared" si="18"/>
        <v>373</v>
      </c>
      <c r="B393" s="16" t="s">
        <v>149</v>
      </c>
      <c r="C393" s="16" t="s">
        <v>183</v>
      </c>
      <c r="D393" s="3"/>
      <c r="E393" s="4" t="s">
        <v>133</v>
      </c>
      <c r="F393" s="45">
        <f>F394+F397</f>
        <v>11876.9</v>
      </c>
      <c r="G393" s="45">
        <f>G394+G397</f>
        <v>11748.3</v>
      </c>
      <c r="H393" s="45">
        <f t="shared" si="20"/>
        <v>98.91722587543887</v>
      </c>
      <c r="I393" s="23"/>
    </row>
    <row r="394" spans="1:9" ht="24">
      <c r="A394" s="3">
        <f t="shared" si="18"/>
        <v>374</v>
      </c>
      <c r="B394" s="16" t="s">
        <v>149</v>
      </c>
      <c r="C394" s="16" t="s">
        <v>183</v>
      </c>
      <c r="D394" s="3">
        <v>240</v>
      </c>
      <c r="E394" s="4" t="s">
        <v>65</v>
      </c>
      <c r="F394" s="45">
        <f>F395+F396</f>
        <v>10625.9</v>
      </c>
      <c r="G394" s="45">
        <f>G395+G396</f>
        <v>10497.4</v>
      </c>
      <c r="H394" s="45">
        <f t="shared" si="20"/>
        <v>98.79069067090788</v>
      </c>
      <c r="I394" s="23"/>
    </row>
    <row r="395" spans="1:9" ht="24">
      <c r="A395" s="3">
        <f t="shared" si="18"/>
        <v>375</v>
      </c>
      <c r="B395" s="61"/>
      <c r="D395" s="3">
        <v>243</v>
      </c>
      <c r="E395" s="4" t="s">
        <v>40</v>
      </c>
      <c r="F395" s="45">
        <v>8701.4</v>
      </c>
      <c r="G395" s="45">
        <v>8573.1</v>
      </c>
      <c r="H395" s="45">
        <f t="shared" si="20"/>
        <v>98.52552462822075</v>
      </c>
      <c r="I395" s="24"/>
    </row>
    <row r="396" spans="1:8" ht="12.75">
      <c r="A396" s="3">
        <f t="shared" si="18"/>
        <v>376</v>
      </c>
      <c r="B396" s="16"/>
      <c r="C396" s="16"/>
      <c r="D396" s="3">
        <v>244</v>
      </c>
      <c r="E396" s="4" t="s">
        <v>113</v>
      </c>
      <c r="F396" s="45">
        <v>1924.5</v>
      </c>
      <c r="G396" s="45">
        <v>1924.3</v>
      </c>
      <c r="H396" s="45">
        <f t="shared" si="20"/>
        <v>99.98960769030917</v>
      </c>
    </row>
    <row r="397" spans="1:8" ht="12.75">
      <c r="A397" s="3">
        <f t="shared" si="18"/>
        <v>377</v>
      </c>
      <c r="B397" s="16"/>
      <c r="C397" s="16"/>
      <c r="D397" s="3">
        <v>620</v>
      </c>
      <c r="E397" s="4" t="s">
        <v>264</v>
      </c>
      <c r="F397" s="45">
        <f>F398+F399</f>
        <v>1251</v>
      </c>
      <c r="G397" s="45">
        <f>G398+G399</f>
        <v>1250.9</v>
      </c>
      <c r="H397" s="45">
        <f t="shared" si="20"/>
        <v>99.9920063948841</v>
      </c>
    </row>
    <row r="398" spans="1:8" ht="36">
      <c r="A398" s="3">
        <f t="shared" si="18"/>
        <v>378</v>
      </c>
      <c r="B398" s="16"/>
      <c r="C398" s="16"/>
      <c r="D398" s="3">
        <v>621</v>
      </c>
      <c r="E398" s="4" t="s">
        <v>38</v>
      </c>
      <c r="F398" s="45">
        <v>160.4</v>
      </c>
      <c r="G398" s="45">
        <v>160.4</v>
      </c>
      <c r="H398" s="45">
        <f t="shared" si="20"/>
        <v>100</v>
      </c>
    </row>
    <row r="399" spans="1:8" ht="12.75">
      <c r="A399" s="3">
        <f t="shared" si="18"/>
        <v>379</v>
      </c>
      <c r="B399" s="16"/>
      <c r="C399" s="16"/>
      <c r="D399" s="3">
        <v>622</v>
      </c>
      <c r="E399" s="4" t="s">
        <v>263</v>
      </c>
      <c r="F399" s="45">
        <v>1090.6</v>
      </c>
      <c r="G399" s="45">
        <v>1090.5</v>
      </c>
      <c r="H399" s="45">
        <f t="shared" si="20"/>
        <v>99.99083073537504</v>
      </c>
    </row>
    <row r="400" spans="1:8" ht="24">
      <c r="A400" s="3">
        <f t="shared" si="18"/>
        <v>380</v>
      </c>
      <c r="B400" s="16" t="s">
        <v>149</v>
      </c>
      <c r="C400" s="16" t="s">
        <v>338</v>
      </c>
      <c r="D400" s="3"/>
      <c r="E400" s="4" t="s">
        <v>548</v>
      </c>
      <c r="F400" s="45">
        <f>F401+F402</f>
        <v>919.7</v>
      </c>
      <c r="G400" s="45">
        <f>G401+G402</f>
        <v>918.9</v>
      </c>
      <c r="H400" s="45">
        <f t="shared" si="20"/>
        <v>99.913015113624</v>
      </c>
    </row>
    <row r="401" spans="1:8" ht="12.75">
      <c r="A401" s="3">
        <f t="shared" si="18"/>
        <v>381</v>
      </c>
      <c r="B401" s="16" t="s">
        <v>149</v>
      </c>
      <c r="C401" s="16" t="s">
        <v>338</v>
      </c>
      <c r="D401" s="3">
        <v>244</v>
      </c>
      <c r="E401" s="4" t="s">
        <v>113</v>
      </c>
      <c r="F401" s="45">
        <v>548.7</v>
      </c>
      <c r="G401" s="45">
        <v>547.9</v>
      </c>
      <c r="H401" s="45">
        <f t="shared" si="20"/>
        <v>99.85420083834516</v>
      </c>
    </row>
    <row r="402" spans="1:8" ht="12.75">
      <c r="A402" s="3">
        <f t="shared" si="18"/>
        <v>382</v>
      </c>
      <c r="B402" s="16"/>
      <c r="C402" s="16"/>
      <c r="D402" s="3">
        <v>622</v>
      </c>
      <c r="E402" s="4" t="s">
        <v>263</v>
      </c>
      <c r="F402" s="45">
        <v>371</v>
      </c>
      <c r="G402" s="45">
        <v>371</v>
      </c>
      <c r="H402" s="45">
        <f t="shared" si="20"/>
        <v>100</v>
      </c>
    </row>
    <row r="403" spans="1:8" ht="36">
      <c r="A403" s="3">
        <f t="shared" si="18"/>
        <v>383</v>
      </c>
      <c r="B403" s="16" t="s">
        <v>149</v>
      </c>
      <c r="C403" s="16" t="s">
        <v>339</v>
      </c>
      <c r="D403" s="3"/>
      <c r="E403" s="4" t="s">
        <v>318</v>
      </c>
      <c r="F403" s="45">
        <f>F404+F405</f>
        <v>452</v>
      </c>
      <c r="G403" s="45">
        <f>G404+G405</f>
        <v>445.90000000000003</v>
      </c>
      <c r="H403" s="45">
        <f t="shared" si="20"/>
        <v>98.65044247787611</v>
      </c>
    </row>
    <row r="404" spans="1:8" ht="12.75">
      <c r="A404" s="3">
        <f t="shared" si="18"/>
        <v>384</v>
      </c>
      <c r="B404" s="16" t="s">
        <v>149</v>
      </c>
      <c r="C404" s="16" t="s">
        <v>339</v>
      </c>
      <c r="D404" s="3">
        <v>244</v>
      </c>
      <c r="E404" s="4" t="s">
        <v>113</v>
      </c>
      <c r="F404" s="45">
        <v>283.7</v>
      </c>
      <c r="G404" s="45">
        <v>277.6</v>
      </c>
      <c r="H404" s="45">
        <f t="shared" si="20"/>
        <v>97.84984138174129</v>
      </c>
    </row>
    <row r="405" spans="1:8" ht="36">
      <c r="A405" s="3">
        <f t="shared" si="18"/>
        <v>385</v>
      </c>
      <c r="B405" s="16"/>
      <c r="C405" s="16"/>
      <c r="D405" s="3">
        <v>621</v>
      </c>
      <c r="E405" s="4" t="s">
        <v>38</v>
      </c>
      <c r="F405" s="45">
        <v>168.3</v>
      </c>
      <c r="G405" s="45">
        <v>168.3</v>
      </c>
      <c r="H405" s="45">
        <f t="shared" si="20"/>
        <v>100</v>
      </c>
    </row>
    <row r="406" spans="1:8" ht="36">
      <c r="A406" s="3">
        <f t="shared" si="18"/>
        <v>386</v>
      </c>
      <c r="B406" s="16" t="s">
        <v>149</v>
      </c>
      <c r="C406" s="16" t="s">
        <v>529</v>
      </c>
      <c r="D406" s="3"/>
      <c r="E406" s="60" t="s">
        <v>528</v>
      </c>
      <c r="F406" s="45">
        <f>F407+F410</f>
        <v>5057.8</v>
      </c>
      <c r="G406" s="45">
        <f>G407+G410</f>
        <v>5057.8</v>
      </c>
      <c r="H406" s="45">
        <f t="shared" si="20"/>
        <v>100</v>
      </c>
    </row>
    <row r="407" spans="1:8" ht="24">
      <c r="A407" s="3">
        <f t="shared" si="18"/>
        <v>387</v>
      </c>
      <c r="B407" s="16" t="s">
        <v>149</v>
      </c>
      <c r="C407" s="16" t="s">
        <v>529</v>
      </c>
      <c r="D407" s="3">
        <v>240</v>
      </c>
      <c r="E407" s="60" t="s">
        <v>82</v>
      </c>
      <c r="F407" s="45">
        <f>F408+F409</f>
        <v>4504.3</v>
      </c>
      <c r="G407" s="45">
        <f>G408+G409</f>
        <v>4504.3</v>
      </c>
      <c r="H407" s="45">
        <f t="shared" si="20"/>
        <v>100</v>
      </c>
    </row>
    <row r="408" spans="1:8" ht="24">
      <c r="A408" s="3">
        <f t="shared" si="18"/>
        <v>388</v>
      </c>
      <c r="B408" s="16"/>
      <c r="C408" s="16"/>
      <c r="D408" s="3">
        <v>242</v>
      </c>
      <c r="E408" s="4" t="s">
        <v>2</v>
      </c>
      <c r="F408" s="45">
        <v>1476</v>
      </c>
      <c r="G408" s="45">
        <v>1476</v>
      </c>
      <c r="H408" s="45">
        <f t="shared" si="20"/>
        <v>100</v>
      </c>
    </row>
    <row r="409" spans="1:8" ht="12.75">
      <c r="A409" s="3">
        <f t="shared" si="18"/>
        <v>389</v>
      </c>
      <c r="B409" s="16"/>
      <c r="C409" s="16"/>
      <c r="D409" s="3">
        <v>244</v>
      </c>
      <c r="E409" s="60" t="s">
        <v>113</v>
      </c>
      <c r="F409" s="45">
        <v>3028.3</v>
      </c>
      <c r="G409" s="45">
        <v>3028.3</v>
      </c>
      <c r="H409" s="45">
        <f t="shared" si="20"/>
        <v>100</v>
      </c>
    </row>
    <row r="410" spans="1:8" ht="12.75">
      <c r="A410" s="3">
        <f t="shared" si="18"/>
        <v>390</v>
      </c>
      <c r="B410" s="16"/>
      <c r="C410" s="16"/>
      <c r="D410" s="3">
        <v>622</v>
      </c>
      <c r="E410" s="60" t="s">
        <v>263</v>
      </c>
      <c r="F410" s="45">
        <v>553.5</v>
      </c>
      <c r="G410" s="45">
        <v>553.5</v>
      </c>
      <c r="H410" s="45">
        <f t="shared" si="20"/>
        <v>100</v>
      </c>
    </row>
    <row r="411" spans="1:9" ht="84">
      <c r="A411" s="3">
        <f t="shared" si="18"/>
        <v>391</v>
      </c>
      <c r="B411" s="16" t="s">
        <v>149</v>
      </c>
      <c r="C411" s="16" t="s">
        <v>184</v>
      </c>
      <c r="D411" s="3"/>
      <c r="E411" s="4" t="s">
        <v>69</v>
      </c>
      <c r="F411" s="45">
        <f>F412+F415</f>
        <v>183729.6</v>
      </c>
      <c r="G411" s="45">
        <f>G412+G415</f>
        <v>183679.2</v>
      </c>
      <c r="H411" s="45">
        <f t="shared" si="20"/>
        <v>99.97256838310213</v>
      </c>
      <c r="I411" s="24"/>
    </row>
    <row r="412" spans="1:8" ht="12.75">
      <c r="A412" s="3">
        <f t="shared" si="18"/>
        <v>392</v>
      </c>
      <c r="B412" s="16" t="s">
        <v>149</v>
      </c>
      <c r="C412" s="16" t="s">
        <v>184</v>
      </c>
      <c r="D412" s="3">
        <v>110</v>
      </c>
      <c r="E412" s="4" t="s">
        <v>66</v>
      </c>
      <c r="F412" s="45">
        <f>F413+F414</f>
        <v>106222.5</v>
      </c>
      <c r="G412" s="45">
        <f>G413+G414</f>
        <v>106172.1</v>
      </c>
      <c r="H412" s="45">
        <f t="shared" si="20"/>
        <v>99.95255242533362</v>
      </c>
    </row>
    <row r="413" spans="1:9" ht="12.75">
      <c r="A413" s="3">
        <f t="shared" si="18"/>
        <v>393</v>
      </c>
      <c r="B413" s="16"/>
      <c r="C413" s="16"/>
      <c r="D413" s="3">
        <v>111</v>
      </c>
      <c r="E413" s="4" t="s">
        <v>86</v>
      </c>
      <c r="F413" s="45">
        <v>81663.7</v>
      </c>
      <c r="G413" s="45">
        <v>81652.1</v>
      </c>
      <c r="H413" s="45">
        <f t="shared" si="20"/>
        <v>99.9857954023636</v>
      </c>
      <c r="I413" s="24"/>
    </row>
    <row r="414" spans="1:8" ht="24">
      <c r="A414" s="3">
        <f t="shared" si="18"/>
        <v>394</v>
      </c>
      <c r="B414" s="16"/>
      <c r="C414" s="16"/>
      <c r="D414" s="3">
        <v>119</v>
      </c>
      <c r="E414" s="4" t="s">
        <v>88</v>
      </c>
      <c r="F414" s="45">
        <v>24558.8</v>
      </c>
      <c r="G414" s="45">
        <v>24520</v>
      </c>
      <c r="H414" s="45">
        <f t="shared" si="20"/>
        <v>99.84201182468199</v>
      </c>
    </row>
    <row r="415" spans="1:8" ht="36">
      <c r="A415" s="3">
        <f t="shared" si="18"/>
        <v>395</v>
      </c>
      <c r="B415" s="16"/>
      <c r="C415" s="16"/>
      <c r="D415" s="3">
        <v>621</v>
      </c>
      <c r="E415" s="4" t="s">
        <v>38</v>
      </c>
      <c r="F415" s="45">
        <v>77507.1</v>
      </c>
      <c r="G415" s="45">
        <v>77507.1</v>
      </c>
      <c r="H415" s="45">
        <f t="shared" si="20"/>
        <v>100</v>
      </c>
    </row>
    <row r="416" spans="1:8" ht="84">
      <c r="A416" s="3">
        <f t="shared" si="18"/>
        <v>396</v>
      </c>
      <c r="B416" s="16" t="s">
        <v>149</v>
      </c>
      <c r="C416" s="16" t="s">
        <v>185</v>
      </c>
      <c r="D416" s="3"/>
      <c r="E416" s="4" t="s">
        <v>70</v>
      </c>
      <c r="F416" s="45">
        <f>F417+F420</f>
        <v>6359.1</v>
      </c>
      <c r="G416" s="45">
        <f>G417+G420</f>
        <v>6337</v>
      </c>
      <c r="H416" s="45">
        <f t="shared" si="20"/>
        <v>99.6524665440078</v>
      </c>
    </row>
    <row r="417" spans="1:8" ht="24">
      <c r="A417" s="3">
        <f t="shared" si="18"/>
        <v>397</v>
      </c>
      <c r="B417" s="16" t="s">
        <v>149</v>
      </c>
      <c r="C417" s="16" t="s">
        <v>185</v>
      </c>
      <c r="D417" s="3">
        <v>240</v>
      </c>
      <c r="E417" s="4" t="s">
        <v>65</v>
      </c>
      <c r="F417" s="45">
        <f>F418+F419</f>
        <v>3256.2999999999997</v>
      </c>
      <c r="G417" s="45">
        <f>G418+G419</f>
        <v>3234.2</v>
      </c>
      <c r="H417" s="45">
        <f t="shared" si="20"/>
        <v>99.32131560359917</v>
      </c>
    </row>
    <row r="418" spans="1:8" ht="24">
      <c r="A418" s="3">
        <f t="shared" si="18"/>
        <v>398</v>
      </c>
      <c r="B418" s="16"/>
      <c r="C418" s="16"/>
      <c r="D418" s="3">
        <v>242</v>
      </c>
      <c r="E418" s="4" t="s">
        <v>2</v>
      </c>
      <c r="F418" s="45">
        <v>951.6</v>
      </c>
      <c r="G418" s="45">
        <v>930.2</v>
      </c>
      <c r="H418" s="45">
        <f t="shared" si="20"/>
        <v>97.75115594787727</v>
      </c>
    </row>
    <row r="419" spans="1:8" ht="12.75">
      <c r="A419" s="3">
        <f t="shared" si="18"/>
        <v>399</v>
      </c>
      <c r="B419" s="16"/>
      <c r="C419" s="16"/>
      <c r="D419" s="3">
        <v>244</v>
      </c>
      <c r="E419" s="4" t="s">
        <v>113</v>
      </c>
      <c r="F419" s="45">
        <v>2304.7</v>
      </c>
      <c r="G419" s="45">
        <v>2304</v>
      </c>
      <c r="H419" s="45">
        <f t="shared" si="20"/>
        <v>99.96962728337745</v>
      </c>
    </row>
    <row r="420" spans="1:8" ht="36">
      <c r="A420" s="3">
        <f t="shared" si="18"/>
        <v>400</v>
      </c>
      <c r="B420" s="16"/>
      <c r="C420" s="16"/>
      <c r="D420" s="3">
        <v>621</v>
      </c>
      <c r="E420" s="4" t="s">
        <v>38</v>
      </c>
      <c r="F420" s="45">
        <v>3102.8</v>
      </c>
      <c r="G420" s="45">
        <v>3102.8</v>
      </c>
      <c r="H420" s="45">
        <f t="shared" si="20"/>
        <v>100</v>
      </c>
    </row>
    <row r="421" spans="1:8" ht="24">
      <c r="A421" s="3">
        <f t="shared" si="18"/>
        <v>401</v>
      </c>
      <c r="B421" s="62" t="s">
        <v>149</v>
      </c>
      <c r="C421" s="16" t="s">
        <v>283</v>
      </c>
      <c r="D421" s="3"/>
      <c r="E421" s="4" t="s">
        <v>284</v>
      </c>
      <c r="F421" s="63">
        <f>F422+F423</f>
        <v>10559.400000000001</v>
      </c>
      <c r="G421" s="63">
        <f>G422+G423</f>
        <v>9609.3</v>
      </c>
      <c r="H421" s="45">
        <f t="shared" si="20"/>
        <v>91.00232967782259</v>
      </c>
    </row>
    <row r="422" spans="1:8" ht="12.75">
      <c r="A422" s="3">
        <f t="shared" si="18"/>
        <v>402</v>
      </c>
      <c r="B422" s="62" t="s">
        <v>149</v>
      </c>
      <c r="C422" s="16" t="s">
        <v>283</v>
      </c>
      <c r="D422" s="3">
        <v>244</v>
      </c>
      <c r="E422" s="4" t="s">
        <v>113</v>
      </c>
      <c r="F422" s="45">
        <v>4772.3</v>
      </c>
      <c r="G422" s="45">
        <v>3922.2</v>
      </c>
      <c r="H422" s="45">
        <f t="shared" si="20"/>
        <v>82.18678624562578</v>
      </c>
    </row>
    <row r="423" spans="1:8" ht="12.75">
      <c r="A423" s="3">
        <f t="shared" si="18"/>
        <v>403</v>
      </c>
      <c r="B423" s="62"/>
      <c r="C423" s="16"/>
      <c r="D423" s="3">
        <v>622</v>
      </c>
      <c r="E423" s="4" t="s">
        <v>263</v>
      </c>
      <c r="F423" s="45">
        <v>5787.1</v>
      </c>
      <c r="G423" s="45">
        <v>5687.1</v>
      </c>
      <c r="H423" s="45">
        <f t="shared" si="20"/>
        <v>98.27201880043546</v>
      </c>
    </row>
    <row r="424" spans="1:8" ht="24">
      <c r="A424" s="3">
        <f t="shared" si="18"/>
        <v>404</v>
      </c>
      <c r="B424" s="62" t="s">
        <v>149</v>
      </c>
      <c r="C424" s="16" t="s">
        <v>308</v>
      </c>
      <c r="D424" s="3"/>
      <c r="E424" s="4" t="s">
        <v>309</v>
      </c>
      <c r="F424" s="63">
        <f>F425+F426</f>
        <v>3054.6</v>
      </c>
      <c r="G424" s="63">
        <f>G425+G426</f>
        <v>3053.7000000000003</v>
      </c>
      <c r="H424" s="45">
        <f t="shared" si="20"/>
        <v>99.9705362404243</v>
      </c>
    </row>
    <row r="425" spans="1:8" ht="12.75">
      <c r="A425" s="3">
        <f t="shared" si="18"/>
        <v>405</v>
      </c>
      <c r="B425" s="62" t="s">
        <v>149</v>
      </c>
      <c r="C425" s="16" t="s">
        <v>308</v>
      </c>
      <c r="D425" s="3">
        <v>244</v>
      </c>
      <c r="E425" s="4" t="s">
        <v>113</v>
      </c>
      <c r="F425" s="45">
        <v>2100.2</v>
      </c>
      <c r="G425" s="45">
        <v>2099.3</v>
      </c>
      <c r="H425" s="45">
        <f t="shared" si="20"/>
        <v>99.95714693838684</v>
      </c>
    </row>
    <row r="426" spans="1:8" ht="12.75">
      <c r="A426" s="3">
        <f t="shared" si="18"/>
        <v>406</v>
      </c>
      <c r="B426" s="62"/>
      <c r="C426" s="16"/>
      <c r="D426" s="3">
        <v>622</v>
      </c>
      <c r="E426" s="4" t="s">
        <v>263</v>
      </c>
      <c r="F426" s="63">
        <v>954.4</v>
      </c>
      <c r="G426" s="63">
        <v>954.4</v>
      </c>
      <c r="H426" s="45">
        <f t="shared" si="20"/>
        <v>100</v>
      </c>
    </row>
    <row r="427" spans="1:8" ht="63" customHeight="1">
      <c r="A427" s="3">
        <f t="shared" si="18"/>
        <v>407</v>
      </c>
      <c r="B427" s="62" t="s">
        <v>149</v>
      </c>
      <c r="C427" s="16" t="s">
        <v>452</v>
      </c>
      <c r="D427" s="3"/>
      <c r="E427" s="4" t="s">
        <v>453</v>
      </c>
      <c r="F427" s="63">
        <f>F428+F431</f>
        <v>13027</v>
      </c>
      <c r="G427" s="63">
        <f>G428+G431</f>
        <v>12399.2</v>
      </c>
      <c r="H427" s="45">
        <f t="shared" si="20"/>
        <v>95.18077838335765</v>
      </c>
    </row>
    <row r="428" spans="1:8" ht="12.75">
      <c r="A428" s="3">
        <f t="shared" si="18"/>
        <v>408</v>
      </c>
      <c r="B428" s="62" t="s">
        <v>149</v>
      </c>
      <c r="C428" s="16" t="s">
        <v>452</v>
      </c>
      <c r="D428" s="3">
        <v>110</v>
      </c>
      <c r="E428" s="4" t="s">
        <v>66</v>
      </c>
      <c r="F428" s="63">
        <f>F429+F430</f>
        <v>8085.9</v>
      </c>
      <c r="G428" s="63">
        <f>G429+G430</f>
        <v>7713.5</v>
      </c>
      <c r="H428" s="45">
        <f t="shared" si="20"/>
        <v>95.39445207088883</v>
      </c>
    </row>
    <row r="429" spans="1:8" ht="12.75">
      <c r="A429" s="3">
        <f t="shared" si="18"/>
        <v>409</v>
      </c>
      <c r="B429" s="62"/>
      <c r="C429" s="16"/>
      <c r="D429" s="3">
        <v>111</v>
      </c>
      <c r="E429" s="4" t="s">
        <v>86</v>
      </c>
      <c r="F429" s="63">
        <v>6210.5</v>
      </c>
      <c r="G429" s="63">
        <v>5924.9</v>
      </c>
      <c r="H429" s="45">
        <f t="shared" si="20"/>
        <v>95.40133644634086</v>
      </c>
    </row>
    <row r="430" spans="1:8" ht="24">
      <c r="A430" s="3">
        <f t="shared" si="18"/>
        <v>410</v>
      </c>
      <c r="B430" s="62"/>
      <c r="C430" s="16"/>
      <c r="D430" s="3">
        <v>119</v>
      </c>
      <c r="E430" s="4" t="s">
        <v>88</v>
      </c>
      <c r="F430" s="63">
        <v>1875.4</v>
      </c>
      <c r="G430" s="63">
        <v>1788.6</v>
      </c>
      <c r="H430" s="45">
        <f t="shared" si="20"/>
        <v>95.3716540471366</v>
      </c>
    </row>
    <row r="431" spans="1:8" ht="12.75">
      <c r="A431" s="3">
        <f t="shared" si="18"/>
        <v>411</v>
      </c>
      <c r="B431" s="62"/>
      <c r="C431" s="16"/>
      <c r="D431" s="3">
        <v>622</v>
      </c>
      <c r="E431" s="4" t="s">
        <v>263</v>
      </c>
      <c r="F431" s="63">
        <v>4941.1</v>
      </c>
      <c r="G431" s="63">
        <v>4685.7</v>
      </c>
      <c r="H431" s="45">
        <f t="shared" si="20"/>
        <v>94.83111048147173</v>
      </c>
    </row>
    <row r="432" spans="1:8" ht="36">
      <c r="A432" s="3">
        <f t="shared" si="18"/>
        <v>412</v>
      </c>
      <c r="B432" s="62" t="s">
        <v>149</v>
      </c>
      <c r="C432" s="16" t="s">
        <v>454</v>
      </c>
      <c r="D432" s="3"/>
      <c r="E432" s="4" t="s">
        <v>455</v>
      </c>
      <c r="F432" s="63">
        <f>F433+F434</f>
        <v>8872.6</v>
      </c>
      <c r="G432" s="63">
        <f>G433+G434</f>
        <v>7301.1</v>
      </c>
      <c r="H432" s="45">
        <f t="shared" si="20"/>
        <v>82.28816806798459</v>
      </c>
    </row>
    <row r="433" spans="1:8" ht="12.75">
      <c r="A433" s="3">
        <f t="shared" si="18"/>
        <v>413</v>
      </c>
      <c r="B433" s="62" t="s">
        <v>149</v>
      </c>
      <c r="C433" s="16" t="s">
        <v>454</v>
      </c>
      <c r="D433" s="3">
        <v>244</v>
      </c>
      <c r="E433" s="4" t="s">
        <v>113</v>
      </c>
      <c r="F433" s="63">
        <v>3481.5</v>
      </c>
      <c r="G433" s="63">
        <v>3311.2</v>
      </c>
      <c r="H433" s="45">
        <f t="shared" si="20"/>
        <v>95.10843027430704</v>
      </c>
    </row>
    <row r="434" spans="1:8" ht="12.75">
      <c r="A434" s="3">
        <f t="shared" si="18"/>
        <v>414</v>
      </c>
      <c r="B434" s="62"/>
      <c r="C434" s="16"/>
      <c r="D434" s="3">
        <v>622</v>
      </c>
      <c r="E434" s="4" t="s">
        <v>263</v>
      </c>
      <c r="F434" s="63">
        <v>5391.1</v>
      </c>
      <c r="G434" s="63">
        <v>3989.9</v>
      </c>
      <c r="H434" s="45">
        <f t="shared" si="20"/>
        <v>74.00901485782121</v>
      </c>
    </row>
    <row r="435" spans="1:8" ht="24">
      <c r="A435" s="3">
        <f t="shared" si="18"/>
        <v>415</v>
      </c>
      <c r="B435" s="62" t="s">
        <v>149</v>
      </c>
      <c r="C435" s="16" t="s">
        <v>310</v>
      </c>
      <c r="D435" s="3"/>
      <c r="E435" s="4" t="s">
        <v>309</v>
      </c>
      <c r="F435" s="63">
        <f>F436+F437</f>
        <v>3054.6</v>
      </c>
      <c r="G435" s="63">
        <f>G436+G437</f>
        <v>3054.6</v>
      </c>
      <c r="H435" s="45">
        <f t="shared" si="20"/>
        <v>100</v>
      </c>
    </row>
    <row r="436" spans="1:8" ht="12.75">
      <c r="A436" s="3">
        <f t="shared" si="18"/>
        <v>416</v>
      </c>
      <c r="B436" s="62" t="s">
        <v>149</v>
      </c>
      <c r="C436" s="16" t="s">
        <v>310</v>
      </c>
      <c r="D436" s="3">
        <v>244</v>
      </c>
      <c r="E436" s="4" t="s">
        <v>113</v>
      </c>
      <c r="F436" s="45">
        <v>2100.2</v>
      </c>
      <c r="G436" s="45">
        <v>2100.2</v>
      </c>
      <c r="H436" s="45">
        <f t="shared" si="20"/>
        <v>100</v>
      </c>
    </row>
    <row r="437" spans="1:8" ht="12.75">
      <c r="A437" s="3">
        <f aca="true" t="shared" si="21" ref="A437:A449">A436+1</f>
        <v>417</v>
      </c>
      <c r="B437" s="62"/>
      <c r="C437" s="15"/>
      <c r="D437" s="3">
        <v>622</v>
      </c>
      <c r="E437" s="4" t="s">
        <v>263</v>
      </c>
      <c r="F437" s="63">
        <v>954.4</v>
      </c>
      <c r="G437" s="63">
        <v>954.4</v>
      </c>
      <c r="H437" s="45">
        <f t="shared" si="20"/>
        <v>100</v>
      </c>
    </row>
    <row r="438" spans="1:8" ht="12.75">
      <c r="A438" s="12">
        <f t="shared" si="21"/>
        <v>418</v>
      </c>
      <c r="B438" s="69" t="s">
        <v>149</v>
      </c>
      <c r="C438" s="15">
        <v>5000000000</v>
      </c>
      <c r="D438" s="12"/>
      <c r="E438" s="44" t="s">
        <v>35</v>
      </c>
      <c r="F438" s="75">
        <f>F439+F441+F443+F445</f>
        <v>905.5000000000001</v>
      </c>
      <c r="G438" s="75">
        <f>G439+G441+G443+G445</f>
        <v>900.1000000000001</v>
      </c>
      <c r="H438" s="43">
        <f t="shared" si="20"/>
        <v>99.40364439536168</v>
      </c>
    </row>
    <row r="439" spans="1:8" ht="24">
      <c r="A439" s="3">
        <f t="shared" si="21"/>
        <v>419</v>
      </c>
      <c r="B439" s="62" t="s">
        <v>149</v>
      </c>
      <c r="C439" s="16" t="s">
        <v>423</v>
      </c>
      <c r="D439" s="3"/>
      <c r="E439" s="4" t="s">
        <v>430</v>
      </c>
      <c r="F439" s="63">
        <f>F440</f>
        <v>31.8</v>
      </c>
      <c r="G439" s="63">
        <f>G440</f>
        <v>26.4</v>
      </c>
      <c r="H439" s="45">
        <f t="shared" si="20"/>
        <v>83.0188679245283</v>
      </c>
    </row>
    <row r="440" spans="1:8" ht="24">
      <c r="A440" s="3">
        <f t="shared" si="21"/>
        <v>420</v>
      </c>
      <c r="B440" s="62" t="s">
        <v>149</v>
      </c>
      <c r="C440" s="16" t="s">
        <v>423</v>
      </c>
      <c r="D440" s="3">
        <v>243</v>
      </c>
      <c r="E440" s="4" t="s">
        <v>40</v>
      </c>
      <c r="F440" s="63">
        <v>31.8</v>
      </c>
      <c r="G440" s="63">
        <v>26.4</v>
      </c>
      <c r="H440" s="45">
        <f t="shared" si="20"/>
        <v>83.0188679245283</v>
      </c>
    </row>
    <row r="441" spans="1:8" ht="36">
      <c r="A441" s="3">
        <f t="shared" si="21"/>
        <v>421</v>
      </c>
      <c r="B441" s="62" t="s">
        <v>149</v>
      </c>
      <c r="C441" s="16" t="s">
        <v>180</v>
      </c>
      <c r="D441" s="3"/>
      <c r="E441" s="4" t="s">
        <v>109</v>
      </c>
      <c r="F441" s="63">
        <f>F442</f>
        <v>7.3</v>
      </c>
      <c r="G441" s="63">
        <f>G442</f>
        <v>7.3</v>
      </c>
      <c r="H441" s="45">
        <f aca="true" t="shared" si="22" ref="H441:H504">G441/F441*100</f>
        <v>100</v>
      </c>
    </row>
    <row r="442" spans="1:8" ht="24">
      <c r="A442" s="3">
        <f t="shared" si="21"/>
        <v>422</v>
      </c>
      <c r="B442" s="62" t="s">
        <v>149</v>
      </c>
      <c r="C442" s="16" t="s">
        <v>180</v>
      </c>
      <c r="D442" s="3">
        <v>831</v>
      </c>
      <c r="E442" s="4" t="s">
        <v>112</v>
      </c>
      <c r="F442" s="45">
        <v>7.3</v>
      </c>
      <c r="G442" s="45">
        <v>7.3</v>
      </c>
      <c r="H442" s="45">
        <f t="shared" si="22"/>
        <v>100</v>
      </c>
    </row>
    <row r="443" spans="1:8" ht="24">
      <c r="A443" s="3">
        <f t="shared" si="21"/>
        <v>423</v>
      </c>
      <c r="B443" s="76" t="s">
        <v>149</v>
      </c>
      <c r="C443" s="76" t="s">
        <v>476</v>
      </c>
      <c r="D443" s="77"/>
      <c r="E443" s="78" t="s">
        <v>477</v>
      </c>
      <c r="F443" s="45">
        <f>F444</f>
        <v>50</v>
      </c>
      <c r="G443" s="45">
        <f>G444</f>
        <v>50</v>
      </c>
      <c r="H443" s="45">
        <f t="shared" si="22"/>
        <v>100</v>
      </c>
    </row>
    <row r="444" spans="1:8" ht="12.75">
      <c r="A444" s="3">
        <f t="shared" si="21"/>
        <v>424</v>
      </c>
      <c r="B444" s="76" t="s">
        <v>149</v>
      </c>
      <c r="C444" s="76" t="s">
        <v>476</v>
      </c>
      <c r="D444" s="77">
        <v>853</v>
      </c>
      <c r="E444" s="78" t="s">
        <v>83</v>
      </c>
      <c r="F444" s="45">
        <v>50</v>
      </c>
      <c r="G444" s="45">
        <v>50</v>
      </c>
      <c r="H444" s="45">
        <f t="shared" si="22"/>
        <v>100</v>
      </c>
    </row>
    <row r="445" spans="1:8" ht="48">
      <c r="A445" s="3">
        <f t="shared" si="21"/>
        <v>425</v>
      </c>
      <c r="B445" s="16" t="s">
        <v>149</v>
      </c>
      <c r="C445" s="16" t="s">
        <v>518</v>
      </c>
      <c r="D445" s="3"/>
      <c r="E445" s="60" t="s">
        <v>515</v>
      </c>
      <c r="F445" s="45">
        <f>F446+F449</f>
        <v>816.4000000000001</v>
      </c>
      <c r="G445" s="45">
        <f>G446+G449</f>
        <v>816.4000000000001</v>
      </c>
      <c r="H445" s="45">
        <f t="shared" si="22"/>
        <v>100</v>
      </c>
    </row>
    <row r="446" spans="1:8" ht="12.75">
      <c r="A446" s="3">
        <f t="shared" si="21"/>
        <v>426</v>
      </c>
      <c r="B446" s="16" t="s">
        <v>149</v>
      </c>
      <c r="C446" s="16" t="s">
        <v>518</v>
      </c>
      <c r="D446" s="3">
        <v>110</v>
      </c>
      <c r="E446" s="4" t="s">
        <v>66</v>
      </c>
      <c r="F446" s="45">
        <f>F447+F448</f>
        <v>586.2</v>
      </c>
      <c r="G446" s="45">
        <f>G447+G448</f>
        <v>586.2</v>
      </c>
      <c r="H446" s="45">
        <f t="shared" si="22"/>
        <v>100</v>
      </c>
    </row>
    <row r="447" spans="1:8" ht="12.75">
      <c r="A447" s="3">
        <f t="shared" si="21"/>
        <v>427</v>
      </c>
      <c r="B447" s="16"/>
      <c r="C447" s="16"/>
      <c r="D447" s="3">
        <v>111</v>
      </c>
      <c r="E447" s="60" t="s">
        <v>86</v>
      </c>
      <c r="F447" s="45">
        <v>449.3</v>
      </c>
      <c r="G447" s="45">
        <v>449.3</v>
      </c>
      <c r="H447" s="45">
        <f t="shared" si="22"/>
        <v>100</v>
      </c>
    </row>
    <row r="448" spans="1:8" ht="24">
      <c r="A448" s="3">
        <f t="shared" si="21"/>
        <v>428</v>
      </c>
      <c r="B448" s="16"/>
      <c r="C448" s="16"/>
      <c r="D448" s="3">
        <v>119</v>
      </c>
      <c r="E448" s="60" t="s">
        <v>88</v>
      </c>
      <c r="F448" s="45">
        <v>136.9</v>
      </c>
      <c r="G448" s="45">
        <v>136.9</v>
      </c>
      <c r="H448" s="45">
        <f t="shared" si="22"/>
        <v>100</v>
      </c>
    </row>
    <row r="449" spans="1:8" ht="36">
      <c r="A449" s="3">
        <f t="shared" si="21"/>
        <v>429</v>
      </c>
      <c r="B449" s="16"/>
      <c r="C449" s="16"/>
      <c r="D449" s="3">
        <v>621</v>
      </c>
      <c r="E449" s="60" t="s">
        <v>38</v>
      </c>
      <c r="F449" s="45">
        <v>230.2</v>
      </c>
      <c r="G449" s="45">
        <v>230.2</v>
      </c>
      <c r="H449" s="45">
        <f t="shared" si="22"/>
        <v>100</v>
      </c>
    </row>
    <row r="450" spans="1:9" ht="12.75">
      <c r="A450" s="12">
        <f>A442+1</f>
        <v>423</v>
      </c>
      <c r="B450" s="15" t="s">
        <v>226</v>
      </c>
      <c r="C450" s="64"/>
      <c r="D450" s="65"/>
      <c r="E450" s="66" t="s">
        <v>101</v>
      </c>
      <c r="F450" s="43">
        <f>F451+F465</f>
        <v>21158.7</v>
      </c>
      <c r="G450" s="43">
        <f>G451+G465</f>
        <v>21154.9</v>
      </c>
      <c r="H450" s="43">
        <f t="shared" si="22"/>
        <v>99.98204048452882</v>
      </c>
      <c r="I450" s="23"/>
    </row>
    <row r="451" spans="1:9" ht="24">
      <c r="A451" s="3">
        <f aca="true" t="shared" si="23" ref="A451:A514">A450+1</f>
        <v>424</v>
      </c>
      <c r="B451" s="16" t="s">
        <v>226</v>
      </c>
      <c r="C451" s="16" t="s">
        <v>173</v>
      </c>
      <c r="D451" s="3"/>
      <c r="E451" s="4" t="s">
        <v>337</v>
      </c>
      <c r="F451" s="45">
        <f>F452</f>
        <v>21115.9</v>
      </c>
      <c r="G451" s="45">
        <f>G452</f>
        <v>21112.100000000002</v>
      </c>
      <c r="H451" s="45">
        <f t="shared" si="22"/>
        <v>99.98200408223188</v>
      </c>
      <c r="I451" s="23"/>
    </row>
    <row r="452" spans="1:9" ht="39" customHeight="1">
      <c r="A452" s="12">
        <f t="shared" si="23"/>
        <v>425</v>
      </c>
      <c r="B452" s="15" t="s">
        <v>226</v>
      </c>
      <c r="C452" s="15" t="s">
        <v>186</v>
      </c>
      <c r="D452" s="12"/>
      <c r="E452" s="44" t="s">
        <v>300</v>
      </c>
      <c r="F452" s="43">
        <f>F453+F458+F460</f>
        <v>21115.9</v>
      </c>
      <c r="G452" s="43">
        <f>G453+G458+G460</f>
        <v>21112.100000000002</v>
      </c>
      <c r="H452" s="43">
        <f t="shared" si="22"/>
        <v>99.98200408223188</v>
      </c>
      <c r="I452" s="23"/>
    </row>
    <row r="453" spans="1:9" ht="24">
      <c r="A453" s="3">
        <f t="shared" si="23"/>
        <v>426</v>
      </c>
      <c r="B453" s="16" t="s">
        <v>226</v>
      </c>
      <c r="C453" s="16" t="s">
        <v>187</v>
      </c>
      <c r="D453" s="3"/>
      <c r="E453" s="4" t="s">
        <v>42</v>
      </c>
      <c r="F453" s="45">
        <f>F454+F455</f>
        <v>20451.800000000003</v>
      </c>
      <c r="G453" s="45">
        <f>G454+G455</f>
        <v>20451.800000000003</v>
      </c>
      <c r="H453" s="45">
        <f t="shared" si="22"/>
        <v>100</v>
      </c>
      <c r="I453" s="23"/>
    </row>
    <row r="454" spans="1:9" ht="24">
      <c r="A454" s="3">
        <f t="shared" si="23"/>
        <v>427</v>
      </c>
      <c r="B454" s="16" t="s">
        <v>226</v>
      </c>
      <c r="C454" s="16" t="s">
        <v>187</v>
      </c>
      <c r="D454" s="3">
        <v>242</v>
      </c>
      <c r="E454" s="4" t="s">
        <v>2</v>
      </c>
      <c r="F454" s="45">
        <v>8.2</v>
      </c>
      <c r="G454" s="45">
        <v>8.2</v>
      </c>
      <c r="H454" s="45">
        <f t="shared" si="22"/>
        <v>100</v>
      </c>
      <c r="I454" s="24"/>
    </row>
    <row r="455" spans="1:9" ht="12.75">
      <c r="A455" s="3">
        <f t="shared" si="23"/>
        <v>428</v>
      </c>
      <c r="B455" s="16"/>
      <c r="C455" s="16"/>
      <c r="D455" s="3">
        <v>610</v>
      </c>
      <c r="E455" s="60" t="s">
        <v>497</v>
      </c>
      <c r="F455" s="45">
        <f>F456+F457</f>
        <v>20443.600000000002</v>
      </c>
      <c r="G455" s="45">
        <f>G456+G457</f>
        <v>20443.600000000002</v>
      </c>
      <c r="H455" s="45">
        <f t="shared" si="22"/>
        <v>100</v>
      </c>
      <c r="I455" s="24"/>
    </row>
    <row r="456" spans="1:8" ht="36">
      <c r="A456" s="3">
        <f t="shared" si="23"/>
        <v>429</v>
      </c>
      <c r="B456" s="16"/>
      <c r="C456" s="16"/>
      <c r="D456" s="3">
        <v>611</v>
      </c>
      <c r="E456" s="60" t="s">
        <v>105</v>
      </c>
      <c r="F456" s="45">
        <v>19989.2</v>
      </c>
      <c r="G456" s="45">
        <v>19989.2</v>
      </c>
      <c r="H456" s="45">
        <f t="shared" si="22"/>
        <v>100</v>
      </c>
    </row>
    <row r="457" spans="1:8" ht="49.5" customHeight="1">
      <c r="A457" s="3">
        <f t="shared" si="23"/>
        <v>430</v>
      </c>
      <c r="B457" s="16"/>
      <c r="C457" s="16"/>
      <c r="D457" s="3">
        <v>614</v>
      </c>
      <c r="E457" s="60" t="s">
        <v>530</v>
      </c>
      <c r="F457" s="45">
        <v>454.4</v>
      </c>
      <c r="G457" s="45">
        <v>454.4</v>
      </c>
      <c r="H457" s="45">
        <f t="shared" si="22"/>
        <v>100</v>
      </c>
    </row>
    <row r="458" spans="1:8" ht="27" customHeight="1">
      <c r="A458" s="3">
        <f t="shared" si="23"/>
        <v>431</v>
      </c>
      <c r="B458" s="16" t="s">
        <v>226</v>
      </c>
      <c r="C458" s="16" t="s">
        <v>457</v>
      </c>
      <c r="D458" s="3"/>
      <c r="E458" s="60" t="s">
        <v>511</v>
      </c>
      <c r="F458" s="45">
        <f>F459</f>
        <v>89.8</v>
      </c>
      <c r="G458" s="45">
        <f>G459</f>
        <v>89.8</v>
      </c>
      <c r="H458" s="45">
        <f t="shared" si="22"/>
        <v>100</v>
      </c>
    </row>
    <row r="459" spans="1:8" ht="17.25" customHeight="1">
      <c r="A459" s="3">
        <f t="shared" si="23"/>
        <v>432</v>
      </c>
      <c r="B459" s="16" t="s">
        <v>226</v>
      </c>
      <c r="C459" s="16" t="s">
        <v>457</v>
      </c>
      <c r="D459" s="3">
        <v>612</v>
      </c>
      <c r="E459" s="60" t="s">
        <v>285</v>
      </c>
      <c r="F459" s="45">
        <v>89.8</v>
      </c>
      <c r="G459" s="45">
        <v>89.8</v>
      </c>
      <c r="H459" s="45">
        <f t="shared" si="22"/>
        <v>100</v>
      </c>
    </row>
    <row r="460" spans="1:8" ht="24">
      <c r="A460" s="3">
        <f t="shared" si="23"/>
        <v>433</v>
      </c>
      <c r="B460" s="16" t="s">
        <v>226</v>
      </c>
      <c r="C460" s="16" t="s">
        <v>265</v>
      </c>
      <c r="D460" s="3"/>
      <c r="E460" s="4" t="s">
        <v>266</v>
      </c>
      <c r="F460" s="45">
        <f>F461</f>
        <v>574.3</v>
      </c>
      <c r="G460" s="45">
        <f>G461</f>
        <v>570.5</v>
      </c>
      <c r="H460" s="45">
        <f t="shared" si="22"/>
        <v>99.33832491729062</v>
      </c>
    </row>
    <row r="461" spans="1:8" ht="12.75">
      <c r="A461" s="3">
        <f t="shared" si="23"/>
        <v>434</v>
      </c>
      <c r="B461" s="16" t="s">
        <v>226</v>
      </c>
      <c r="C461" s="16" t="s">
        <v>265</v>
      </c>
      <c r="D461" s="3">
        <v>610</v>
      </c>
      <c r="E461" s="60" t="s">
        <v>497</v>
      </c>
      <c r="F461" s="45">
        <f>F462+F463+F464</f>
        <v>574.3</v>
      </c>
      <c r="G461" s="45">
        <f>G462+G463+G464</f>
        <v>570.5</v>
      </c>
      <c r="H461" s="45">
        <f t="shared" si="22"/>
        <v>99.33832491729062</v>
      </c>
    </row>
    <row r="462" spans="1:8" ht="36">
      <c r="A462" s="3">
        <f t="shared" si="23"/>
        <v>435</v>
      </c>
      <c r="B462" s="16" t="s">
        <v>226</v>
      </c>
      <c r="C462" s="16" t="s">
        <v>265</v>
      </c>
      <c r="D462" s="3">
        <v>611</v>
      </c>
      <c r="E462" s="60" t="s">
        <v>105</v>
      </c>
      <c r="F462" s="45">
        <v>64.9</v>
      </c>
      <c r="G462" s="45">
        <v>64.9</v>
      </c>
      <c r="H462" s="45">
        <f t="shared" si="22"/>
        <v>100</v>
      </c>
    </row>
    <row r="463" spans="1:8" ht="52.5" customHeight="1">
      <c r="A463" s="3">
        <f t="shared" si="23"/>
        <v>436</v>
      </c>
      <c r="B463" s="16"/>
      <c r="C463" s="16"/>
      <c r="D463" s="3">
        <v>614</v>
      </c>
      <c r="E463" s="60" t="s">
        <v>530</v>
      </c>
      <c r="F463" s="45">
        <v>505.6</v>
      </c>
      <c r="G463" s="45">
        <v>505.6</v>
      </c>
      <c r="H463" s="45">
        <f t="shared" si="22"/>
        <v>100</v>
      </c>
    </row>
    <row r="464" spans="1:8" ht="63" customHeight="1">
      <c r="A464" s="3">
        <f t="shared" si="23"/>
        <v>437</v>
      </c>
      <c r="B464" s="16"/>
      <c r="C464" s="16"/>
      <c r="D464" s="3">
        <v>615</v>
      </c>
      <c r="E464" s="60" t="s">
        <v>531</v>
      </c>
      <c r="F464" s="45">
        <v>3.8</v>
      </c>
      <c r="G464" s="45">
        <v>0</v>
      </c>
      <c r="H464" s="45">
        <f t="shared" si="22"/>
        <v>0</v>
      </c>
    </row>
    <row r="465" spans="1:8" ht="12.75" customHeight="1">
      <c r="A465" s="12">
        <f t="shared" si="23"/>
        <v>438</v>
      </c>
      <c r="B465" s="15" t="s">
        <v>226</v>
      </c>
      <c r="C465" s="15" t="s">
        <v>259</v>
      </c>
      <c r="D465" s="12"/>
      <c r="E465" s="44" t="s">
        <v>35</v>
      </c>
      <c r="F465" s="43">
        <f>F466</f>
        <v>42.8</v>
      </c>
      <c r="G465" s="43">
        <f>G466</f>
        <v>42.8</v>
      </c>
      <c r="H465" s="43">
        <f t="shared" si="22"/>
        <v>100</v>
      </c>
    </row>
    <row r="466" spans="1:8" ht="51" customHeight="1">
      <c r="A466" s="3">
        <f t="shared" si="23"/>
        <v>439</v>
      </c>
      <c r="B466" s="16" t="s">
        <v>226</v>
      </c>
      <c r="C466" s="16" t="s">
        <v>518</v>
      </c>
      <c r="D466" s="3"/>
      <c r="E466" s="60" t="s">
        <v>515</v>
      </c>
      <c r="F466" s="45">
        <f>F467</f>
        <v>42.8</v>
      </c>
      <c r="G466" s="45">
        <f>G467</f>
        <v>42.8</v>
      </c>
      <c r="H466" s="45">
        <f t="shared" si="22"/>
        <v>100</v>
      </c>
    </row>
    <row r="467" spans="1:8" ht="40.5" customHeight="1">
      <c r="A467" s="3">
        <f t="shared" si="23"/>
        <v>440</v>
      </c>
      <c r="B467" s="16" t="s">
        <v>226</v>
      </c>
      <c r="C467" s="16" t="s">
        <v>518</v>
      </c>
      <c r="D467" s="3">
        <v>611</v>
      </c>
      <c r="E467" s="60" t="s">
        <v>105</v>
      </c>
      <c r="F467" s="45">
        <v>42.8</v>
      </c>
      <c r="G467" s="45">
        <v>42.8</v>
      </c>
      <c r="H467" s="45">
        <f t="shared" si="22"/>
        <v>100</v>
      </c>
    </row>
    <row r="468" spans="1:9" ht="12.75">
      <c r="A468" s="12">
        <f t="shared" si="23"/>
        <v>441</v>
      </c>
      <c r="B468" s="15" t="s">
        <v>227</v>
      </c>
      <c r="C468" s="15"/>
      <c r="D468" s="44"/>
      <c r="E468" s="44" t="s">
        <v>97</v>
      </c>
      <c r="F468" s="43">
        <f>F469+F504+F525</f>
        <v>19363.399999999998</v>
      </c>
      <c r="G468" s="43">
        <f>G469+G504+G525</f>
        <v>19254.4</v>
      </c>
      <c r="H468" s="43">
        <f t="shared" si="22"/>
        <v>99.43708233058246</v>
      </c>
      <c r="I468" s="38"/>
    </row>
    <row r="469" spans="1:8" ht="24">
      <c r="A469" s="3">
        <f t="shared" si="23"/>
        <v>442</v>
      </c>
      <c r="B469" s="16" t="s">
        <v>227</v>
      </c>
      <c r="C469" s="16" t="s">
        <v>153</v>
      </c>
      <c r="D469" s="12"/>
      <c r="E469" s="4" t="s">
        <v>341</v>
      </c>
      <c r="F469" s="45">
        <f>F470</f>
        <v>2786.1000000000004</v>
      </c>
      <c r="G469" s="45">
        <f>G470</f>
        <v>2721.9</v>
      </c>
      <c r="H469" s="45">
        <f t="shared" si="22"/>
        <v>97.69570367179928</v>
      </c>
    </row>
    <row r="470" spans="1:8" ht="24">
      <c r="A470" s="12">
        <f t="shared" si="23"/>
        <v>443</v>
      </c>
      <c r="B470" s="15" t="s">
        <v>227</v>
      </c>
      <c r="C470" s="15" t="s">
        <v>188</v>
      </c>
      <c r="D470" s="12"/>
      <c r="E470" s="44" t="s">
        <v>102</v>
      </c>
      <c r="F470" s="43">
        <f>F471+F474+F477+F479+F482+F484+F486+F488+F494+F496+F498+F500+F502</f>
        <v>2786.1000000000004</v>
      </c>
      <c r="G470" s="43">
        <f>G471+G474+G477+G479+G482+G484+G486+G488+G494+G496+G498+G500+G502</f>
        <v>2721.9</v>
      </c>
      <c r="H470" s="43">
        <f t="shared" si="22"/>
        <v>97.69570367179928</v>
      </c>
    </row>
    <row r="471" spans="1:8" ht="38.25" customHeight="1">
      <c r="A471" s="3">
        <f t="shared" si="23"/>
        <v>444</v>
      </c>
      <c r="B471" s="16" t="s">
        <v>227</v>
      </c>
      <c r="C471" s="16" t="s">
        <v>189</v>
      </c>
      <c r="D471" s="12"/>
      <c r="E471" s="4" t="s">
        <v>273</v>
      </c>
      <c r="F471" s="45">
        <f>F472+F473</f>
        <v>413.2</v>
      </c>
      <c r="G471" s="45">
        <f>G472+G473</f>
        <v>371.2</v>
      </c>
      <c r="H471" s="45">
        <f t="shared" si="22"/>
        <v>89.83543078412391</v>
      </c>
    </row>
    <row r="472" spans="1:8" ht="12.75">
      <c r="A472" s="3">
        <f t="shared" si="23"/>
        <v>445</v>
      </c>
      <c r="B472" s="16" t="s">
        <v>227</v>
      </c>
      <c r="C472" s="16" t="s">
        <v>189</v>
      </c>
      <c r="D472" s="3">
        <v>244</v>
      </c>
      <c r="E472" s="4" t="s">
        <v>113</v>
      </c>
      <c r="F472" s="45">
        <v>209.7</v>
      </c>
      <c r="G472" s="45">
        <v>167.7</v>
      </c>
      <c r="H472" s="45">
        <f t="shared" si="22"/>
        <v>79.97138769670958</v>
      </c>
    </row>
    <row r="473" spans="1:8" ht="12.75">
      <c r="A473" s="3">
        <f t="shared" si="23"/>
        <v>446</v>
      </c>
      <c r="B473" s="16"/>
      <c r="C473" s="16"/>
      <c r="D473" s="3">
        <v>612</v>
      </c>
      <c r="E473" s="4" t="s">
        <v>285</v>
      </c>
      <c r="F473" s="45">
        <v>203.5</v>
      </c>
      <c r="G473" s="45">
        <v>203.5</v>
      </c>
      <c r="H473" s="45">
        <f t="shared" si="22"/>
        <v>100</v>
      </c>
    </row>
    <row r="474" spans="1:8" ht="12.75">
      <c r="A474" s="3">
        <f t="shared" si="23"/>
        <v>447</v>
      </c>
      <c r="B474" s="16" t="s">
        <v>227</v>
      </c>
      <c r="C474" s="16" t="s">
        <v>304</v>
      </c>
      <c r="D474" s="3"/>
      <c r="E474" s="4" t="s">
        <v>305</v>
      </c>
      <c r="F474" s="45">
        <f>F475+F476</f>
        <v>369.70000000000005</v>
      </c>
      <c r="G474" s="45">
        <f>G475+G476</f>
        <v>369.70000000000005</v>
      </c>
      <c r="H474" s="45">
        <f t="shared" si="22"/>
        <v>100</v>
      </c>
    </row>
    <row r="475" spans="1:9" ht="12.75">
      <c r="A475" s="3">
        <f t="shared" si="23"/>
        <v>448</v>
      </c>
      <c r="B475" s="16" t="s">
        <v>227</v>
      </c>
      <c r="C475" s="16" t="s">
        <v>304</v>
      </c>
      <c r="D475" s="3">
        <v>244</v>
      </c>
      <c r="E475" s="4" t="s">
        <v>113</v>
      </c>
      <c r="F475" s="45">
        <v>200.3</v>
      </c>
      <c r="G475" s="45">
        <v>200.3</v>
      </c>
      <c r="H475" s="45">
        <f t="shared" si="22"/>
        <v>100</v>
      </c>
      <c r="I475" s="24"/>
    </row>
    <row r="476" spans="1:9" ht="12.75">
      <c r="A476" s="3">
        <f t="shared" si="23"/>
        <v>449</v>
      </c>
      <c r="B476" s="16"/>
      <c r="C476" s="16"/>
      <c r="D476" s="3">
        <v>612</v>
      </c>
      <c r="E476" s="4" t="s">
        <v>285</v>
      </c>
      <c r="F476" s="45">
        <v>169.4</v>
      </c>
      <c r="G476" s="45">
        <v>169.4</v>
      </c>
      <c r="H476" s="45">
        <f t="shared" si="22"/>
        <v>100</v>
      </c>
      <c r="I476" s="24"/>
    </row>
    <row r="477" spans="1:8" ht="36">
      <c r="A477" s="3">
        <f t="shared" si="23"/>
        <v>450</v>
      </c>
      <c r="B477" s="16" t="s">
        <v>227</v>
      </c>
      <c r="C477" s="16" t="s">
        <v>346</v>
      </c>
      <c r="D477" s="3"/>
      <c r="E477" s="4" t="s">
        <v>103</v>
      </c>
      <c r="F477" s="45">
        <f>F478</f>
        <v>177.3</v>
      </c>
      <c r="G477" s="45">
        <f>G478</f>
        <v>177.3</v>
      </c>
      <c r="H477" s="45">
        <f t="shared" si="22"/>
        <v>100</v>
      </c>
    </row>
    <row r="478" spans="1:8" ht="12.75">
      <c r="A478" s="3">
        <f t="shared" si="23"/>
        <v>451</v>
      </c>
      <c r="B478" s="16" t="s">
        <v>227</v>
      </c>
      <c r="C478" s="16" t="s">
        <v>346</v>
      </c>
      <c r="D478" s="3">
        <v>612</v>
      </c>
      <c r="E478" s="4" t="s">
        <v>285</v>
      </c>
      <c r="F478" s="45">
        <v>177.3</v>
      </c>
      <c r="G478" s="45">
        <v>177.3</v>
      </c>
      <c r="H478" s="45">
        <f t="shared" si="22"/>
        <v>100</v>
      </c>
    </row>
    <row r="479" spans="1:8" ht="48">
      <c r="A479" s="3">
        <f t="shared" si="23"/>
        <v>452</v>
      </c>
      <c r="B479" s="16" t="s">
        <v>227</v>
      </c>
      <c r="C479" s="16" t="s">
        <v>190</v>
      </c>
      <c r="D479" s="3"/>
      <c r="E479" s="4" t="s">
        <v>366</v>
      </c>
      <c r="F479" s="45">
        <f>F480+F481</f>
        <v>519.5</v>
      </c>
      <c r="G479" s="45">
        <f>G480+G481</f>
        <v>504.5</v>
      </c>
      <c r="H479" s="45">
        <f t="shared" si="22"/>
        <v>97.11260827718961</v>
      </c>
    </row>
    <row r="480" spans="1:8" ht="12.75">
      <c r="A480" s="3">
        <f t="shared" si="23"/>
        <v>453</v>
      </c>
      <c r="B480" s="16" t="s">
        <v>227</v>
      </c>
      <c r="C480" s="16" t="s">
        <v>190</v>
      </c>
      <c r="D480" s="3">
        <v>244</v>
      </c>
      <c r="E480" s="4" t="s">
        <v>113</v>
      </c>
      <c r="F480" s="45">
        <v>183.9</v>
      </c>
      <c r="G480" s="45">
        <v>168.9</v>
      </c>
      <c r="H480" s="45">
        <f t="shared" si="22"/>
        <v>91.84339314845025</v>
      </c>
    </row>
    <row r="481" spans="1:8" ht="12.75">
      <c r="A481" s="3">
        <f t="shared" si="23"/>
        <v>454</v>
      </c>
      <c r="B481" s="16"/>
      <c r="C481" s="16"/>
      <c r="D481" s="3">
        <v>612</v>
      </c>
      <c r="E481" s="4" t="s">
        <v>285</v>
      </c>
      <c r="F481" s="45">
        <v>335.6</v>
      </c>
      <c r="G481" s="45">
        <v>335.6</v>
      </c>
      <c r="H481" s="45">
        <f t="shared" si="22"/>
        <v>100</v>
      </c>
    </row>
    <row r="482" spans="1:8" ht="12.75">
      <c r="A482" s="3">
        <f t="shared" si="23"/>
        <v>455</v>
      </c>
      <c r="B482" s="16" t="s">
        <v>227</v>
      </c>
      <c r="C482" s="16" t="s">
        <v>191</v>
      </c>
      <c r="D482" s="3"/>
      <c r="E482" s="4" t="s">
        <v>107</v>
      </c>
      <c r="F482" s="45">
        <f>F483</f>
        <v>132.3</v>
      </c>
      <c r="G482" s="45">
        <f>G483</f>
        <v>132.2</v>
      </c>
      <c r="H482" s="45">
        <f t="shared" si="22"/>
        <v>99.92441421012848</v>
      </c>
    </row>
    <row r="483" spans="1:8" ht="12.75">
      <c r="A483" s="3">
        <f t="shared" si="23"/>
        <v>456</v>
      </c>
      <c r="B483" s="16" t="s">
        <v>227</v>
      </c>
      <c r="C483" s="16" t="s">
        <v>191</v>
      </c>
      <c r="D483" s="3">
        <v>244</v>
      </c>
      <c r="E483" s="4" t="s">
        <v>113</v>
      </c>
      <c r="F483" s="45">
        <v>132.3</v>
      </c>
      <c r="G483" s="45">
        <v>132.2</v>
      </c>
      <c r="H483" s="45">
        <f t="shared" si="22"/>
        <v>99.92441421012848</v>
      </c>
    </row>
    <row r="484" spans="1:8" ht="36">
      <c r="A484" s="3">
        <f t="shared" si="23"/>
        <v>457</v>
      </c>
      <c r="B484" s="16" t="s">
        <v>227</v>
      </c>
      <c r="C484" s="16" t="s">
        <v>345</v>
      </c>
      <c r="D484" s="3"/>
      <c r="E484" s="4" t="s">
        <v>272</v>
      </c>
      <c r="F484" s="45">
        <f>F485</f>
        <v>50</v>
      </c>
      <c r="G484" s="45">
        <f>G485</f>
        <v>50</v>
      </c>
      <c r="H484" s="45">
        <f t="shared" si="22"/>
        <v>100</v>
      </c>
    </row>
    <row r="485" spans="1:8" ht="12.75">
      <c r="A485" s="3">
        <f t="shared" si="23"/>
        <v>458</v>
      </c>
      <c r="B485" s="16" t="s">
        <v>227</v>
      </c>
      <c r="C485" s="16" t="s">
        <v>345</v>
      </c>
      <c r="D485" s="3">
        <v>244</v>
      </c>
      <c r="E485" s="4" t="s">
        <v>113</v>
      </c>
      <c r="F485" s="45">
        <v>50</v>
      </c>
      <c r="G485" s="45">
        <v>50</v>
      </c>
      <c r="H485" s="45">
        <f t="shared" si="22"/>
        <v>100</v>
      </c>
    </row>
    <row r="486" spans="1:8" ht="12.75">
      <c r="A486" s="3">
        <f t="shared" si="23"/>
        <v>459</v>
      </c>
      <c r="B486" s="16" t="s">
        <v>227</v>
      </c>
      <c r="C486" s="16" t="s">
        <v>348</v>
      </c>
      <c r="D486" s="3"/>
      <c r="E486" s="4" t="s">
        <v>347</v>
      </c>
      <c r="F486" s="45">
        <f>F487</f>
        <v>39.6</v>
      </c>
      <c r="G486" s="45">
        <f>G487</f>
        <v>39.6</v>
      </c>
      <c r="H486" s="45">
        <f t="shared" si="22"/>
        <v>100</v>
      </c>
    </row>
    <row r="487" spans="1:8" ht="12.75">
      <c r="A487" s="3">
        <f t="shared" si="23"/>
        <v>460</v>
      </c>
      <c r="B487" s="16" t="s">
        <v>227</v>
      </c>
      <c r="C487" s="16" t="s">
        <v>348</v>
      </c>
      <c r="D487" s="3">
        <v>244</v>
      </c>
      <c r="E487" s="4" t="s">
        <v>113</v>
      </c>
      <c r="F487" s="45">
        <v>39.6</v>
      </c>
      <c r="G487" s="45">
        <v>39.6</v>
      </c>
      <c r="H487" s="45">
        <f t="shared" si="22"/>
        <v>100</v>
      </c>
    </row>
    <row r="488" spans="1:8" ht="24">
      <c r="A488" s="3">
        <f t="shared" si="23"/>
        <v>461</v>
      </c>
      <c r="B488" s="16" t="s">
        <v>227</v>
      </c>
      <c r="C488" s="16" t="s">
        <v>458</v>
      </c>
      <c r="D488" s="3"/>
      <c r="E488" s="4" t="s">
        <v>459</v>
      </c>
      <c r="F488" s="45">
        <f>F489+F492+F493</f>
        <v>572.5</v>
      </c>
      <c r="G488" s="45">
        <f>G489+G492+G493</f>
        <v>568.0999999999999</v>
      </c>
      <c r="H488" s="45">
        <f t="shared" si="22"/>
        <v>99.23144104803492</v>
      </c>
    </row>
    <row r="489" spans="1:8" ht="12.75">
      <c r="A489" s="3">
        <f t="shared" si="23"/>
        <v>462</v>
      </c>
      <c r="B489" s="16" t="s">
        <v>227</v>
      </c>
      <c r="C489" s="16" t="s">
        <v>458</v>
      </c>
      <c r="D489" s="3">
        <v>110</v>
      </c>
      <c r="E489" s="4" t="s">
        <v>66</v>
      </c>
      <c r="F489" s="45">
        <f>F490+F491</f>
        <v>253.3</v>
      </c>
      <c r="G489" s="45">
        <f>G490+G491</f>
        <v>248.89999999999998</v>
      </c>
      <c r="H489" s="45">
        <f t="shared" si="22"/>
        <v>98.26292933280693</v>
      </c>
    </row>
    <row r="490" spans="1:8" ht="12.75">
      <c r="A490" s="3">
        <f t="shared" si="23"/>
        <v>463</v>
      </c>
      <c r="B490" s="16"/>
      <c r="C490" s="16"/>
      <c r="D490" s="3">
        <v>111</v>
      </c>
      <c r="E490" s="4" t="s">
        <v>86</v>
      </c>
      <c r="F490" s="45">
        <v>194.6</v>
      </c>
      <c r="G490" s="45">
        <v>191.2</v>
      </c>
      <c r="H490" s="45">
        <f t="shared" si="22"/>
        <v>98.25282631038026</v>
      </c>
    </row>
    <row r="491" spans="1:8" ht="24">
      <c r="A491" s="3">
        <f t="shared" si="23"/>
        <v>464</v>
      </c>
      <c r="B491" s="16"/>
      <c r="C491" s="16"/>
      <c r="D491" s="3">
        <v>119</v>
      </c>
      <c r="E491" s="4" t="s">
        <v>88</v>
      </c>
      <c r="F491" s="45">
        <v>58.7</v>
      </c>
      <c r="G491" s="45">
        <v>57.7</v>
      </c>
      <c r="H491" s="45">
        <f t="shared" si="22"/>
        <v>98.29642248722317</v>
      </c>
    </row>
    <row r="492" spans="1:8" ht="12.75">
      <c r="A492" s="3">
        <f t="shared" si="23"/>
        <v>465</v>
      </c>
      <c r="B492" s="16"/>
      <c r="C492" s="16"/>
      <c r="D492" s="3">
        <v>612</v>
      </c>
      <c r="E492" s="4" t="s">
        <v>285</v>
      </c>
      <c r="F492" s="45">
        <v>152</v>
      </c>
      <c r="G492" s="45">
        <v>152</v>
      </c>
      <c r="H492" s="45">
        <f t="shared" si="22"/>
        <v>100</v>
      </c>
    </row>
    <row r="493" spans="1:8" ht="12.75">
      <c r="A493" s="3">
        <f t="shared" si="23"/>
        <v>466</v>
      </c>
      <c r="B493" s="16"/>
      <c r="C493" s="16"/>
      <c r="D493" s="3">
        <v>622</v>
      </c>
      <c r="E493" s="4" t="s">
        <v>263</v>
      </c>
      <c r="F493" s="45">
        <v>167.2</v>
      </c>
      <c r="G493" s="45">
        <v>167.2</v>
      </c>
      <c r="H493" s="45">
        <f t="shared" si="22"/>
        <v>100</v>
      </c>
    </row>
    <row r="494" spans="1:8" ht="12.75">
      <c r="A494" s="3">
        <f t="shared" si="23"/>
        <v>467</v>
      </c>
      <c r="B494" s="16" t="s">
        <v>227</v>
      </c>
      <c r="C494" s="16" t="s">
        <v>495</v>
      </c>
      <c r="D494" s="3"/>
      <c r="E494" s="4" t="s">
        <v>496</v>
      </c>
      <c r="F494" s="45">
        <f>F495</f>
        <v>274.9</v>
      </c>
      <c r="G494" s="45">
        <f>G495</f>
        <v>274.9</v>
      </c>
      <c r="H494" s="45">
        <f t="shared" si="22"/>
        <v>100</v>
      </c>
    </row>
    <row r="495" spans="1:8" ht="12.75">
      <c r="A495" s="3">
        <f t="shared" si="23"/>
        <v>468</v>
      </c>
      <c r="B495" s="16" t="s">
        <v>227</v>
      </c>
      <c r="C495" s="16" t="s">
        <v>495</v>
      </c>
      <c r="D495" s="3">
        <v>244</v>
      </c>
      <c r="E495" s="4" t="s">
        <v>113</v>
      </c>
      <c r="F495" s="45">
        <v>274.9</v>
      </c>
      <c r="G495" s="45">
        <v>274.9</v>
      </c>
      <c r="H495" s="45">
        <f t="shared" si="22"/>
        <v>100</v>
      </c>
    </row>
    <row r="496" spans="1:8" ht="12.75">
      <c r="A496" s="3">
        <f t="shared" si="23"/>
        <v>469</v>
      </c>
      <c r="B496" s="16" t="s">
        <v>227</v>
      </c>
      <c r="C496" s="16" t="s">
        <v>401</v>
      </c>
      <c r="D496" s="3"/>
      <c r="E496" s="4" t="s">
        <v>314</v>
      </c>
      <c r="F496" s="45">
        <f>F497</f>
        <v>96.6</v>
      </c>
      <c r="G496" s="45">
        <f>G497</f>
        <v>96.6</v>
      </c>
      <c r="H496" s="45">
        <f t="shared" si="22"/>
        <v>100</v>
      </c>
    </row>
    <row r="497" spans="1:8" ht="12.75">
      <c r="A497" s="3">
        <f t="shared" si="23"/>
        <v>470</v>
      </c>
      <c r="B497" s="16" t="s">
        <v>227</v>
      </c>
      <c r="C497" s="16" t="s">
        <v>401</v>
      </c>
      <c r="D497" s="3">
        <v>612</v>
      </c>
      <c r="E497" s="4" t="s">
        <v>285</v>
      </c>
      <c r="F497" s="45">
        <v>96.6</v>
      </c>
      <c r="G497" s="45">
        <v>96.6</v>
      </c>
      <c r="H497" s="45">
        <f t="shared" si="22"/>
        <v>100</v>
      </c>
    </row>
    <row r="498" spans="1:8" ht="24">
      <c r="A498" s="3">
        <f t="shared" si="23"/>
        <v>471</v>
      </c>
      <c r="B498" s="16" t="s">
        <v>227</v>
      </c>
      <c r="C498" s="16" t="s">
        <v>402</v>
      </c>
      <c r="D498" s="3"/>
      <c r="E498" s="4" t="s">
        <v>351</v>
      </c>
      <c r="F498" s="45">
        <f>F499</f>
        <v>45.4</v>
      </c>
      <c r="G498" s="45">
        <f>G499</f>
        <v>42.7</v>
      </c>
      <c r="H498" s="45">
        <f t="shared" si="22"/>
        <v>94.05286343612336</v>
      </c>
    </row>
    <row r="499" spans="1:8" ht="12.75">
      <c r="A499" s="3">
        <f t="shared" si="23"/>
        <v>472</v>
      </c>
      <c r="B499" s="16" t="s">
        <v>227</v>
      </c>
      <c r="C499" s="16" t="s">
        <v>402</v>
      </c>
      <c r="D499" s="3">
        <v>244</v>
      </c>
      <c r="E499" s="4" t="s">
        <v>113</v>
      </c>
      <c r="F499" s="45">
        <v>45.4</v>
      </c>
      <c r="G499" s="45">
        <v>42.7</v>
      </c>
      <c r="H499" s="45">
        <f t="shared" si="22"/>
        <v>94.05286343612336</v>
      </c>
    </row>
    <row r="500" spans="1:8" ht="12.75">
      <c r="A500" s="3">
        <f t="shared" si="23"/>
        <v>473</v>
      </c>
      <c r="B500" s="16" t="s">
        <v>227</v>
      </c>
      <c r="C500" s="16" t="s">
        <v>349</v>
      </c>
      <c r="D500" s="3"/>
      <c r="E500" s="4" t="s">
        <v>314</v>
      </c>
      <c r="F500" s="45">
        <f>F501</f>
        <v>64.8</v>
      </c>
      <c r="G500" s="45">
        <f>G501</f>
        <v>64.8</v>
      </c>
      <c r="H500" s="45">
        <f t="shared" si="22"/>
        <v>100</v>
      </c>
    </row>
    <row r="501" spans="1:8" ht="12.75">
      <c r="A501" s="3">
        <f t="shared" si="23"/>
        <v>474</v>
      </c>
      <c r="B501" s="16" t="s">
        <v>227</v>
      </c>
      <c r="C501" s="16" t="s">
        <v>349</v>
      </c>
      <c r="D501" s="3">
        <v>612</v>
      </c>
      <c r="E501" s="4" t="s">
        <v>285</v>
      </c>
      <c r="F501" s="45">
        <v>64.8</v>
      </c>
      <c r="G501" s="45">
        <v>64.8</v>
      </c>
      <c r="H501" s="45">
        <f t="shared" si="22"/>
        <v>100</v>
      </c>
    </row>
    <row r="502" spans="1:8" ht="24">
      <c r="A502" s="3">
        <f t="shared" si="23"/>
        <v>475</v>
      </c>
      <c r="B502" s="16" t="s">
        <v>227</v>
      </c>
      <c r="C502" s="16" t="s">
        <v>350</v>
      </c>
      <c r="D502" s="3"/>
      <c r="E502" s="4" t="s">
        <v>351</v>
      </c>
      <c r="F502" s="45">
        <f>F503</f>
        <v>30.3</v>
      </c>
      <c r="G502" s="45">
        <f>G503</f>
        <v>30.3</v>
      </c>
      <c r="H502" s="45">
        <f t="shared" si="22"/>
        <v>100</v>
      </c>
    </row>
    <row r="503" spans="1:8" ht="12.75">
      <c r="A503" s="3">
        <f t="shared" si="23"/>
        <v>476</v>
      </c>
      <c r="B503" s="16" t="s">
        <v>227</v>
      </c>
      <c r="C503" s="16" t="s">
        <v>350</v>
      </c>
      <c r="D503" s="3">
        <v>244</v>
      </c>
      <c r="E503" s="4" t="s">
        <v>113</v>
      </c>
      <c r="F503" s="45">
        <v>30.3</v>
      </c>
      <c r="G503" s="45">
        <v>30.3</v>
      </c>
      <c r="H503" s="45">
        <f t="shared" si="22"/>
        <v>100</v>
      </c>
    </row>
    <row r="504" spans="1:9" ht="24">
      <c r="A504" s="3">
        <f t="shared" si="23"/>
        <v>477</v>
      </c>
      <c r="B504" s="16" t="s">
        <v>227</v>
      </c>
      <c r="C504" s="16" t="s">
        <v>173</v>
      </c>
      <c r="D504" s="3"/>
      <c r="E504" s="4" t="s">
        <v>337</v>
      </c>
      <c r="F504" s="45">
        <f>F505</f>
        <v>16501.6</v>
      </c>
      <c r="G504" s="45">
        <f>G505</f>
        <v>16456.8</v>
      </c>
      <c r="H504" s="45">
        <f t="shared" si="22"/>
        <v>99.72851117467397</v>
      </c>
      <c r="I504" s="24"/>
    </row>
    <row r="505" spans="1:9" ht="37.5" customHeight="1">
      <c r="A505" s="12">
        <f t="shared" si="23"/>
        <v>478</v>
      </c>
      <c r="B505" s="15" t="s">
        <v>227</v>
      </c>
      <c r="C505" s="15" t="s">
        <v>186</v>
      </c>
      <c r="D505" s="3"/>
      <c r="E505" s="44" t="s">
        <v>300</v>
      </c>
      <c r="F505" s="43">
        <f>F506+F511+F523</f>
        <v>16501.6</v>
      </c>
      <c r="G505" s="43">
        <f>G506+G511+G523</f>
        <v>16456.8</v>
      </c>
      <c r="H505" s="43">
        <f aca="true" t="shared" si="24" ref="H505:H568">G505/F505*100</f>
        <v>99.72851117467397</v>
      </c>
      <c r="I505" s="24"/>
    </row>
    <row r="506" spans="1:9" ht="36.75" customHeight="1">
      <c r="A506" s="3">
        <f t="shared" si="23"/>
        <v>479</v>
      </c>
      <c r="B506" s="16" t="s">
        <v>227</v>
      </c>
      <c r="C506" s="16" t="s">
        <v>193</v>
      </c>
      <c r="D506" s="3"/>
      <c r="E506" s="4" t="s">
        <v>43</v>
      </c>
      <c r="F506" s="45">
        <f>F507+F508+F509+F510</f>
        <v>882.8</v>
      </c>
      <c r="G506" s="45">
        <f>G507+G508+G509+G510</f>
        <v>838</v>
      </c>
      <c r="H506" s="45">
        <f t="shared" si="24"/>
        <v>94.9252378794744</v>
      </c>
      <c r="I506" s="24"/>
    </row>
    <row r="507" spans="1:9" ht="12.75">
      <c r="A507" s="3">
        <f t="shared" si="23"/>
        <v>480</v>
      </c>
      <c r="B507" s="16" t="s">
        <v>227</v>
      </c>
      <c r="C507" s="16" t="s">
        <v>193</v>
      </c>
      <c r="D507" s="3">
        <v>244</v>
      </c>
      <c r="E507" s="4" t="s">
        <v>113</v>
      </c>
      <c r="F507" s="45">
        <v>340.1</v>
      </c>
      <c r="G507" s="45">
        <v>295.3</v>
      </c>
      <c r="H507" s="45">
        <f t="shared" si="24"/>
        <v>86.8274037047927</v>
      </c>
      <c r="I507" s="24"/>
    </row>
    <row r="508" spans="1:9" ht="12.75">
      <c r="A508" s="3">
        <f t="shared" si="23"/>
        <v>481</v>
      </c>
      <c r="B508" s="15"/>
      <c r="C508" s="15"/>
      <c r="D508" s="3">
        <v>350</v>
      </c>
      <c r="E508" s="4" t="s">
        <v>94</v>
      </c>
      <c r="F508" s="45">
        <v>67.4</v>
      </c>
      <c r="G508" s="45">
        <v>67.4</v>
      </c>
      <c r="H508" s="45">
        <f t="shared" si="24"/>
        <v>100</v>
      </c>
      <c r="I508" s="24"/>
    </row>
    <row r="509" spans="1:9" ht="12.75">
      <c r="A509" s="3">
        <f t="shared" si="23"/>
        <v>482</v>
      </c>
      <c r="B509" s="15"/>
      <c r="C509" s="15"/>
      <c r="D509" s="3">
        <v>612</v>
      </c>
      <c r="E509" s="4" t="s">
        <v>285</v>
      </c>
      <c r="F509" s="45">
        <v>430.4</v>
      </c>
      <c r="G509" s="45">
        <v>430.4</v>
      </c>
      <c r="H509" s="45">
        <f t="shared" si="24"/>
        <v>100</v>
      </c>
      <c r="I509" s="24"/>
    </row>
    <row r="510" spans="1:9" ht="12.75">
      <c r="A510" s="3">
        <f t="shared" si="23"/>
        <v>483</v>
      </c>
      <c r="B510" s="15"/>
      <c r="C510" s="15"/>
      <c r="D510" s="3">
        <v>622</v>
      </c>
      <c r="E510" s="4" t="s">
        <v>263</v>
      </c>
      <c r="F510" s="45">
        <v>44.9</v>
      </c>
      <c r="G510" s="45">
        <v>44.9</v>
      </c>
      <c r="H510" s="45">
        <f t="shared" si="24"/>
        <v>100</v>
      </c>
      <c r="I510" s="24"/>
    </row>
    <row r="511" spans="1:9" ht="12.75">
      <c r="A511" s="3">
        <f t="shared" si="23"/>
        <v>484</v>
      </c>
      <c r="B511" s="16" t="s">
        <v>227</v>
      </c>
      <c r="C511" s="16" t="s">
        <v>315</v>
      </c>
      <c r="D511" s="3"/>
      <c r="E511" s="4" t="s">
        <v>316</v>
      </c>
      <c r="F511" s="45">
        <f>F512+F515+F519+F522</f>
        <v>15509.5</v>
      </c>
      <c r="G511" s="45">
        <f>G512+G515+G519+G522</f>
        <v>15509.5</v>
      </c>
      <c r="H511" s="45">
        <f t="shared" si="24"/>
        <v>100</v>
      </c>
      <c r="I511" s="23"/>
    </row>
    <row r="512" spans="1:8" ht="12.75">
      <c r="A512" s="3">
        <f t="shared" si="23"/>
        <v>485</v>
      </c>
      <c r="B512" s="16" t="s">
        <v>227</v>
      </c>
      <c r="C512" s="16" t="s">
        <v>315</v>
      </c>
      <c r="D512" s="3">
        <v>110</v>
      </c>
      <c r="E512" s="4" t="s">
        <v>66</v>
      </c>
      <c r="F512" s="45">
        <f>F513+F514</f>
        <v>1168.1</v>
      </c>
      <c r="G512" s="45">
        <f>G513+G514</f>
        <v>1168.1</v>
      </c>
      <c r="H512" s="45">
        <f t="shared" si="24"/>
        <v>100</v>
      </c>
    </row>
    <row r="513" spans="1:9" ht="12.75">
      <c r="A513" s="3">
        <f t="shared" si="23"/>
        <v>486</v>
      </c>
      <c r="B513" s="16"/>
      <c r="C513" s="16"/>
      <c r="D513" s="3">
        <v>111</v>
      </c>
      <c r="E513" s="4" t="s">
        <v>86</v>
      </c>
      <c r="F513" s="45">
        <v>898.2</v>
      </c>
      <c r="G513" s="45">
        <v>898.2</v>
      </c>
      <c r="H513" s="45">
        <f t="shared" si="24"/>
        <v>100</v>
      </c>
      <c r="I513" s="24"/>
    </row>
    <row r="514" spans="1:8" ht="24">
      <c r="A514" s="3">
        <f t="shared" si="23"/>
        <v>487</v>
      </c>
      <c r="B514" s="16"/>
      <c r="C514" s="16"/>
      <c r="D514" s="3">
        <v>119</v>
      </c>
      <c r="E514" s="4" t="s">
        <v>88</v>
      </c>
      <c r="F514" s="45">
        <v>269.9</v>
      </c>
      <c r="G514" s="45">
        <v>269.9</v>
      </c>
      <c r="H514" s="45">
        <f t="shared" si="24"/>
        <v>100</v>
      </c>
    </row>
    <row r="515" spans="1:8" ht="24">
      <c r="A515" s="3">
        <f aca="true" t="shared" si="25" ref="A515:A527">A514+1</f>
        <v>488</v>
      </c>
      <c r="B515" s="16"/>
      <c r="C515" s="16"/>
      <c r="D515" s="3">
        <v>240</v>
      </c>
      <c r="E515" s="4" t="s">
        <v>65</v>
      </c>
      <c r="F515" s="45">
        <f>F516+F517+F518</f>
        <v>33</v>
      </c>
      <c r="G515" s="45">
        <f>G516+G517+G518</f>
        <v>33</v>
      </c>
      <c r="H515" s="45">
        <f t="shared" si="24"/>
        <v>100</v>
      </c>
    </row>
    <row r="516" spans="1:8" ht="24">
      <c r="A516" s="3">
        <f t="shared" si="25"/>
        <v>489</v>
      </c>
      <c r="B516" s="16"/>
      <c r="C516" s="16"/>
      <c r="D516" s="3">
        <v>242</v>
      </c>
      <c r="E516" s="4" t="s">
        <v>2</v>
      </c>
      <c r="F516" s="45">
        <v>12.2</v>
      </c>
      <c r="G516" s="45">
        <v>12.2</v>
      </c>
      <c r="H516" s="45">
        <f t="shared" si="24"/>
        <v>100</v>
      </c>
    </row>
    <row r="517" spans="1:8" ht="12.75">
      <c r="A517" s="3">
        <f t="shared" si="25"/>
        <v>490</v>
      </c>
      <c r="B517" s="16"/>
      <c r="C517" s="16"/>
      <c r="D517" s="3">
        <v>244</v>
      </c>
      <c r="E517" s="4" t="s">
        <v>113</v>
      </c>
      <c r="F517" s="45">
        <v>19.8</v>
      </c>
      <c r="G517" s="45">
        <v>19.8</v>
      </c>
      <c r="H517" s="45">
        <f t="shared" si="24"/>
        <v>100</v>
      </c>
    </row>
    <row r="518" spans="1:8" ht="12.75">
      <c r="A518" s="3">
        <f t="shared" si="25"/>
        <v>491</v>
      </c>
      <c r="B518" s="16"/>
      <c r="C518" s="16"/>
      <c r="D518" s="3">
        <v>247</v>
      </c>
      <c r="E518" s="4" t="s">
        <v>269</v>
      </c>
      <c r="F518" s="45">
        <v>1</v>
      </c>
      <c r="G518" s="45">
        <v>1</v>
      </c>
      <c r="H518" s="45">
        <f t="shared" si="24"/>
        <v>100</v>
      </c>
    </row>
    <row r="519" spans="1:8" ht="12.75">
      <c r="A519" s="3">
        <f t="shared" si="25"/>
        <v>492</v>
      </c>
      <c r="B519" s="16"/>
      <c r="C519" s="16"/>
      <c r="D519" s="3">
        <v>610</v>
      </c>
      <c r="E519" s="4" t="s">
        <v>497</v>
      </c>
      <c r="F519" s="45">
        <f>F520+F521</f>
        <v>14296.5</v>
      </c>
      <c r="G519" s="45">
        <f>G520+G521</f>
        <v>14296.5</v>
      </c>
      <c r="H519" s="45">
        <f t="shared" si="24"/>
        <v>100</v>
      </c>
    </row>
    <row r="520" spans="1:8" ht="36">
      <c r="A520" s="3">
        <f t="shared" si="25"/>
        <v>493</v>
      </c>
      <c r="B520" s="16"/>
      <c r="C520" s="16"/>
      <c r="D520" s="3">
        <v>611</v>
      </c>
      <c r="E520" s="4" t="s">
        <v>105</v>
      </c>
      <c r="F520" s="45">
        <v>14196.5</v>
      </c>
      <c r="G520" s="45">
        <v>14196.5</v>
      </c>
      <c r="H520" s="45">
        <f t="shared" si="24"/>
        <v>100</v>
      </c>
    </row>
    <row r="521" spans="1:8" ht="12.75">
      <c r="A521" s="3">
        <f t="shared" si="25"/>
        <v>494</v>
      </c>
      <c r="B521" s="16"/>
      <c r="C521" s="16"/>
      <c r="D521" s="3">
        <v>612</v>
      </c>
      <c r="E521" s="4" t="s">
        <v>285</v>
      </c>
      <c r="F521" s="45">
        <v>100</v>
      </c>
      <c r="G521" s="45">
        <v>100</v>
      </c>
      <c r="H521" s="45">
        <f t="shared" si="24"/>
        <v>100</v>
      </c>
    </row>
    <row r="522" spans="1:8" ht="12.75">
      <c r="A522" s="3">
        <f t="shared" si="25"/>
        <v>495</v>
      </c>
      <c r="B522" s="16"/>
      <c r="C522" s="16"/>
      <c r="D522" s="3">
        <v>851</v>
      </c>
      <c r="E522" s="4" t="s">
        <v>39</v>
      </c>
      <c r="F522" s="45">
        <v>11.9</v>
      </c>
      <c r="G522" s="45">
        <v>11.9</v>
      </c>
      <c r="H522" s="45">
        <f t="shared" si="24"/>
        <v>100</v>
      </c>
    </row>
    <row r="523" spans="1:8" ht="24">
      <c r="A523" s="3">
        <f t="shared" si="25"/>
        <v>496</v>
      </c>
      <c r="B523" s="16" t="s">
        <v>227</v>
      </c>
      <c r="C523" s="16" t="s">
        <v>433</v>
      </c>
      <c r="D523" s="3"/>
      <c r="E523" s="4" t="s">
        <v>434</v>
      </c>
      <c r="F523" s="45">
        <f>F524</f>
        <v>109.3</v>
      </c>
      <c r="G523" s="45">
        <f>G524</f>
        <v>109.3</v>
      </c>
      <c r="H523" s="45">
        <f t="shared" si="24"/>
        <v>100</v>
      </c>
    </row>
    <row r="524" spans="1:8" ht="12.75">
      <c r="A524" s="3">
        <f t="shared" si="25"/>
        <v>497</v>
      </c>
      <c r="B524" s="16" t="s">
        <v>227</v>
      </c>
      <c r="C524" s="16" t="s">
        <v>433</v>
      </c>
      <c r="D524" s="3">
        <v>244</v>
      </c>
      <c r="E524" s="4" t="s">
        <v>113</v>
      </c>
      <c r="F524" s="45">
        <v>109.3</v>
      </c>
      <c r="G524" s="45">
        <v>109.3</v>
      </c>
      <c r="H524" s="45">
        <f t="shared" si="24"/>
        <v>100</v>
      </c>
    </row>
    <row r="525" spans="1:8" ht="12.75">
      <c r="A525" s="12">
        <f t="shared" si="25"/>
        <v>498</v>
      </c>
      <c r="B525" s="15" t="s">
        <v>227</v>
      </c>
      <c r="C525" s="15" t="s">
        <v>259</v>
      </c>
      <c r="D525" s="12"/>
      <c r="E525" s="44" t="s">
        <v>35</v>
      </c>
      <c r="F525" s="43">
        <f>F526</f>
        <v>75.7</v>
      </c>
      <c r="G525" s="43">
        <f>G526</f>
        <v>75.7</v>
      </c>
      <c r="H525" s="43">
        <f t="shared" si="24"/>
        <v>100</v>
      </c>
    </row>
    <row r="526" spans="1:8" ht="48">
      <c r="A526" s="3">
        <f t="shared" si="25"/>
        <v>499</v>
      </c>
      <c r="B526" s="16" t="s">
        <v>227</v>
      </c>
      <c r="C526" s="16" t="s">
        <v>518</v>
      </c>
      <c r="D526" s="3"/>
      <c r="E526" s="60" t="s">
        <v>515</v>
      </c>
      <c r="F526" s="45">
        <f>F527</f>
        <v>75.7</v>
      </c>
      <c r="G526" s="45">
        <f>G527</f>
        <v>75.7</v>
      </c>
      <c r="H526" s="45">
        <f t="shared" si="24"/>
        <v>100</v>
      </c>
    </row>
    <row r="527" spans="1:8" ht="36">
      <c r="A527" s="3">
        <f t="shared" si="25"/>
        <v>500</v>
      </c>
      <c r="B527" s="16" t="s">
        <v>227</v>
      </c>
      <c r="C527" s="16" t="s">
        <v>518</v>
      </c>
      <c r="D527" s="3">
        <v>611</v>
      </c>
      <c r="E527" s="60" t="s">
        <v>105</v>
      </c>
      <c r="F527" s="45">
        <v>75.7</v>
      </c>
      <c r="G527" s="45">
        <v>75.7</v>
      </c>
      <c r="H527" s="45">
        <f t="shared" si="24"/>
        <v>100</v>
      </c>
    </row>
    <row r="528" spans="1:9" ht="12.75">
      <c r="A528" s="12">
        <f>A524+1</f>
        <v>498</v>
      </c>
      <c r="B528" s="15" t="s">
        <v>228</v>
      </c>
      <c r="C528" s="15"/>
      <c r="D528" s="12"/>
      <c r="E528" s="44" t="s">
        <v>22</v>
      </c>
      <c r="F528" s="43">
        <f>F529+F582</f>
        <v>27208.5</v>
      </c>
      <c r="G528" s="43">
        <f>G529+G582</f>
        <v>25328.399999999998</v>
      </c>
      <c r="H528" s="43">
        <f t="shared" si="24"/>
        <v>93.09002701361706</v>
      </c>
      <c r="I528" s="24"/>
    </row>
    <row r="529" spans="1:9" ht="24">
      <c r="A529" s="3">
        <f aca="true" t="shared" si="26" ref="A529:A579">A528+1</f>
        <v>499</v>
      </c>
      <c r="B529" s="16" t="s">
        <v>228</v>
      </c>
      <c r="C529" s="16" t="s">
        <v>173</v>
      </c>
      <c r="D529" s="3"/>
      <c r="E529" s="4" t="s">
        <v>337</v>
      </c>
      <c r="F529" s="45">
        <f>F530+F536+F553</f>
        <v>27097.4</v>
      </c>
      <c r="G529" s="45">
        <f>G530+G536+G553</f>
        <v>25217.3</v>
      </c>
      <c r="H529" s="45">
        <f t="shared" si="24"/>
        <v>93.06169595606958</v>
      </c>
      <c r="I529" s="24"/>
    </row>
    <row r="530" spans="1:9" s="27" customFormat="1" ht="24">
      <c r="A530" s="12">
        <f t="shared" si="26"/>
        <v>500</v>
      </c>
      <c r="B530" s="15" t="s">
        <v>228</v>
      </c>
      <c r="C530" s="15" t="s">
        <v>181</v>
      </c>
      <c r="D530" s="12"/>
      <c r="E530" s="44" t="s">
        <v>299</v>
      </c>
      <c r="F530" s="43">
        <f>F531</f>
        <v>3777.9</v>
      </c>
      <c r="G530" s="43">
        <f>G531</f>
        <v>3777.9</v>
      </c>
      <c r="H530" s="43">
        <f t="shared" si="24"/>
        <v>100</v>
      </c>
      <c r="I530" s="71"/>
    </row>
    <row r="531" spans="1:9" ht="36">
      <c r="A531" s="3">
        <f t="shared" si="26"/>
        <v>501</v>
      </c>
      <c r="B531" s="16" t="s">
        <v>228</v>
      </c>
      <c r="C531" s="16" t="s">
        <v>460</v>
      </c>
      <c r="D531" s="3"/>
      <c r="E531" s="4" t="s">
        <v>461</v>
      </c>
      <c r="F531" s="45">
        <f>F532+F535</f>
        <v>3777.9</v>
      </c>
      <c r="G531" s="45">
        <f>G532+G535</f>
        <v>3777.9</v>
      </c>
      <c r="H531" s="45">
        <f t="shared" si="24"/>
        <v>100</v>
      </c>
      <c r="I531" s="24"/>
    </row>
    <row r="532" spans="1:9" ht="12.75">
      <c r="A532" s="3">
        <f t="shared" si="26"/>
        <v>502</v>
      </c>
      <c r="B532" s="16" t="s">
        <v>228</v>
      </c>
      <c r="C532" s="16" t="s">
        <v>460</v>
      </c>
      <c r="D532" s="3">
        <v>110</v>
      </c>
      <c r="E532" s="4" t="s">
        <v>66</v>
      </c>
      <c r="F532" s="45">
        <f>F533+F534</f>
        <v>3091</v>
      </c>
      <c r="G532" s="45">
        <f>G533+G534</f>
        <v>3091</v>
      </c>
      <c r="H532" s="45">
        <f t="shared" si="24"/>
        <v>100</v>
      </c>
      <c r="I532" s="24"/>
    </row>
    <row r="533" spans="1:9" ht="12.75">
      <c r="A533" s="3">
        <f t="shared" si="26"/>
        <v>503</v>
      </c>
      <c r="B533" s="16"/>
      <c r="C533" s="16"/>
      <c r="D533" s="3">
        <v>111</v>
      </c>
      <c r="E533" s="4" t="s">
        <v>86</v>
      </c>
      <c r="F533" s="45">
        <v>2374</v>
      </c>
      <c r="G533" s="45">
        <v>2374</v>
      </c>
      <c r="H533" s="45">
        <f t="shared" si="24"/>
        <v>100</v>
      </c>
      <c r="I533" s="24"/>
    </row>
    <row r="534" spans="1:9" ht="24">
      <c r="A534" s="3">
        <f t="shared" si="26"/>
        <v>504</v>
      </c>
      <c r="B534" s="16"/>
      <c r="C534" s="16"/>
      <c r="D534" s="3">
        <v>119</v>
      </c>
      <c r="E534" s="4" t="s">
        <v>88</v>
      </c>
      <c r="F534" s="45">
        <v>717</v>
      </c>
      <c r="G534" s="45">
        <v>717</v>
      </c>
      <c r="H534" s="45">
        <f t="shared" si="24"/>
        <v>100</v>
      </c>
      <c r="I534" s="24"/>
    </row>
    <row r="535" spans="1:9" ht="12.75">
      <c r="A535" s="3">
        <f t="shared" si="26"/>
        <v>505</v>
      </c>
      <c r="B535" s="16"/>
      <c r="C535" s="16"/>
      <c r="D535" s="3">
        <v>622</v>
      </c>
      <c r="E535" s="4" t="s">
        <v>263</v>
      </c>
      <c r="F535" s="45">
        <v>686.9</v>
      </c>
      <c r="G535" s="45">
        <v>686.9</v>
      </c>
      <c r="H535" s="45">
        <f t="shared" si="24"/>
        <v>100</v>
      </c>
      <c r="I535" s="24"/>
    </row>
    <row r="536" spans="1:9" ht="24">
      <c r="A536" s="12">
        <f t="shared" si="26"/>
        <v>506</v>
      </c>
      <c r="B536" s="15" t="s">
        <v>228</v>
      </c>
      <c r="C536" s="15" t="s">
        <v>186</v>
      </c>
      <c r="D536" s="12"/>
      <c r="E536" s="44" t="s">
        <v>300</v>
      </c>
      <c r="F536" s="43">
        <f>F539+F537+F546+F550+F543</f>
        <v>11920.3</v>
      </c>
      <c r="G536" s="43">
        <f>G539+G537+G546+G550+G543</f>
        <v>10190.6</v>
      </c>
      <c r="H536" s="43">
        <f t="shared" si="24"/>
        <v>85.4894591579071</v>
      </c>
      <c r="I536" s="24"/>
    </row>
    <row r="537" spans="1:9" ht="24">
      <c r="A537" s="3">
        <f t="shared" si="26"/>
        <v>507</v>
      </c>
      <c r="B537" s="16" t="s">
        <v>228</v>
      </c>
      <c r="C537" s="16" t="s">
        <v>192</v>
      </c>
      <c r="D537" s="3"/>
      <c r="E537" s="4" t="s">
        <v>134</v>
      </c>
      <c r="F537" s="45">
        <f>F538</f>
        <v>90.1</v>
      </c>
      <c r="G537" s="45">
        <f>G538</f>
        <v>49.2</v>
      </c>
      <c r="H537" s="45">
        <f t="shared" si="24"/>
        <v>54.605993340732525</v>
      </c>
      <c r="I537" s="24"/>
    </row>
    <row r="538" spans="1:9" ht="12.75">
      <c r="A538" s="3">
        <f t="shared" si="26"/>
        <v>508</v>
      </c>
      <c r="B538" s="16" t="s">
        <v>228</v>
      </c>
      <c r="C538" s="16" t="s">
        <v>192</v>
      </c>
      <c r="D538" s="3">
        <v>244</v>
      </c>
      <c r="E538" s="4" t="s">
        <v>113</v>
      </c>
      <c r="F538" s="45">
        <v>90.1</v>
      </c>
      <c r="G538" s="45">
        <v>49.2</v>
      </c>
      <c r="H538" s="45">
        <f t="shared" si="24"/>
        <v>54.605993340732525</v>
      </c>
      <c r="I538" s="24"/>
    </row>
    <row r="539" spans="1:9" ht="72">
      <c r="A539" s="3">
        <f t="shared" si="26"/>
        <v>509</v>
      </c>
      <c r="B539" s="16" t="s">
        <v>228</v>
      </c>
      <c r="C539" s="16" t="s">
        <v>194</v>
      </c>
      <c r="D539" s="3"/>
      <c r="E539" s="4" t="s">
        <v>247</v>
      </c>
      <c r="F539" s="45">
        <f>F542+F541</f>
        <v>634.1999999999999</v>
      </c>
      <c r="G539" s="45">
        <f>G542+G541</f>
        <v>634.1999999999999</v>
      </c>
      <c r="H539" s="45">
        <f t="shared" si="24"/>
        <v>100</v>
      </c>
      <c r="I539" s="24"/>
    </row>
    <row r="540" spans="1:9" ht="24">
      <c r="A540" s="3">
        <f t="shared" si="26"/>
        <v>510</v>
      </c>
      <c r="B540" s="16" t="s">
        <v>228</v>
      </c>
      <c r="C540" s="16" t="s">
        <v>194</v>
      </c>
      <c r="D540" s="3">
        <v>240</v>
      </c>
      <c r="E540" s="4" t="s">
        <v>65</v>
      </c>
      <c r="F540" s="45">
        <f>F541+F542</f>
        <v>634.1999999999999</v>
      </c>
      <c r="G540" s="45">
        <f>G541+G542</f>
        <v>634.1999999999999</v>
      </c>
      <c r="H540" s="45">
        <f t="shared" si="24"/>
        <v>100</v>
      </c>
      <c r="I540" s="24"/>
    </row>
    <row r="541" spans="1:9" ht="24">
      <c r="A541" s="3">
        <f t="shared" si="26"/>
        <v>511</v>
      </c>
      <c r="B541" s="16"/>
      <c r="C541" s="16"/>
      <c r="D541" s="3">
        <v>242</v>
      </c>
      <c r="E541" s="4" t="s">
        <v>2</v>
      </c>
      <c r="F541" s="45">
        <v>12.4</v>
      </c>
      <c r="G541" s="45">
        <v>12.4</v>
      </c>
      <c r="H541" s="45">
        <f t="shared" si="24"/>
        <v>100</v>
      </c>
      <c r="I541" s="24"/>
    </row>
    <row r="542" spans="1:9" ht="12.75">
      <c r="A542" s="3">
        <f t="shared" si="26"/>
        <v>512</v>
      </c>
      <c r="B542" s="16"/>
      <c r="C542" s="16"/>
      <c r="D542" s="3">
        <v>244</v>
      </c>
      <c r="E542" s="4" t="s">
        <v>113</v>
      </c>
      <c r="F542" s="45">
        <v>621.8</v>
      </c>
      <c r="G542" s="45">
        <v>621.8</v>
      </c>
      <c r="H542" s="45">
        <f t="shared" si="24"/>
        <v>100</v>
      </c>
      <c r="I542" s="24"/>
    </row>
    <row r="543" spans="1:9" ht="36">
      <c r="A543" s="3">
        <f t="shared" si="26"/>
        <v>513</v>
      </c>
      <c r="B543" s="16" t="s">
        <v>228</v>
      </c>
      <c r="C543" s="16" t="s">
        <v>403</v>
      </c>
      <c r="D543" s="3"/>
      <c r="E543" s="4" t="s">
        <v>248</v>
      </c>
      <c r="F543" s="45">
        <f>F544+F545</f>
        <v>5419.7</v>
      </c>
      <c r="G543" s="45">
        <f>G544+G545</f>
        <v>5319.5</v>
      </c>
      <c r="H543" s="45">
        <f t="shared" si="24"/>
        <v>98.15118918021292</v>
      </c>
      <c r="I543" s="24"/>
    </row>
    <row r="544" spans="1:9" ht="12.75">
      <c r="A544" s="3">
        <f t="shared" si="26"/>
        <v>514</v>
      </c>
      <c r="B544" s="16" t="s">
        <v>228</v>
      </c>
      <c r="C544" s="16" t="s">
        <v>403</v>
      </c>
      <c r="D544" s="3">
        <v>244</v>
      </c>
      <c r="E544" s="4" t="s">
        <v>113</v>
      </c>
      <c r="F544" s="45">
        <v>4856.9</v>
      </c>
      <c r="G544" s="45">
        <v>4756.7</v>
      </c>
      <c r="H544" s="45">
        <f t="shared" si="24"/>
        <v>97.93695567131299</v>
      </c>
      <c r="I544" s="24"/>
    </row>
    <row r="545" spans="1:9" ht="12.75">
      <c r="A545" s="3">
        <f t="shared" si="26"/>
        <v>515</v>
      </c>
      <c r="B545" s="16"/>
      <c r="C545" s="16"/>
      <c r="D545" s="3">
        <v>622</v>
      </c>
      <c r="E545" s="4" t="s">
        <v>263</v>
      </c>
      <c r="F545" s="45">
        <v>562.8</v>
      </c>
      <c r="G545" s="45">
        <v>562.8</v>
      </c>
      <c r="H545" s="45">
        <f t="shared" si="24"/>
        <v>100</v>
      </c>
      <c r="I545" s="24"/>
    </row>
    <row r="546" spans="1:9" ht="36">
      <c r="A546" s="3">
        <f t="shared" si="26"/>
        <v>516</v>
      </c>
      <c r="B546" s="16" t="s">
        <v>228</v>
      </c>
      <c r="C546" s="16" t="s">
        <v>462</v>
      </c>
      <c r="D546" s="3"/>
      <c r="E546" s="4" t="s">
        <v>463</v>
      </c>
      <c r="F546" s="45">
        <f>F547+F548+F549</f>
        <v>1182</v>
      </c>
      <c r="G546" s="45">
        <f>G547+G548+G549</f>
        <v>1181.5</v>
      </c>
      <c r="H546" s="45">
        <f t="shared" si="24"/>
        <v>99.95769881556683</v>
      </c>
      <c r="I546" s="24"/>
    </row>
    <row r="547" spans="1:9" ht="12.75">
      <c r="A547" s="3">
        <f t="shared" si="26"/>
        <v>517</v>
      </c>
      <c r="B547" s="16" t="s">
        <v>228</v>
      </c>
      <c r="C547" s="16" t="s">
        <v>462</v>
      </c>
      <c r="D547" s="3">
        <v>244</v>
      </c>
      <c r="E547" s="4" t="s">
        <v>113</v>
      </c>
      <c r="F547" s="45">
        <v>0.4</v>
      </c>
      <c r="G547" s="45">
        <v>0</v>
      </c>
      <c r="H547" s="45">
        <f t="shared" si="24"/>
        <v>0</v>
      </c>
      <c r="I547" s="24"/>
    </row>
    <row r="548" spans="1:9" ht="12.75">
      <c r="A548" s="3">
        <f t="shared" si="26"/>
        <v>518</v>
      </c>
      <c r="B548" s="16"/>
      <c r="C548" s="16"/>
      <c r="D548" s="3">
        <v>612</v>
      </c>
      <c r="E548" s="4" t="s">
        <v>285</v>
      </c>
      <c r="F548" s="45">
        <v>299.6</v>
      </c>
      <c r="G548" s="45">
        <v>299.5</v>
      </c>
      <c r="H548" s="45">
        <f t="shared" si="24"/>
        <v>99.96662216288384</v>
      </c>
      <c r="I548" s="24"/>
    </row>
    <row r="549" spans="1:9" ht="12.75">
      <c r="A549" s="3">
        <f t="shared" si="26"/>
        <v>519</v>
      </c>
      <c r="B549" s="16"/>
      <c r="C549" s="16"/>
      <c r="D549" s="3">
        <v>622</v>
      </c>
      <c r="E549" s="4" t="s">
        <v>263</v>
      </c>
      <c r="F549" s="45">
        <v>882</v>
      </c>
      <c r="G549" s="45">
        <v>882</v>
      </c>
      <c r="H549" s="45">
        <f t="shared" si="24"/>
        <v>100</v>
      </c>
      <c r="I549" s="24"/>
    </row>
    <row r="550" spans="1:9" ht="36">
      <c r="A550" s="3">
        <f t="shared" si="26"/>
        <v>520</v>
      </c>
      <c r="B550" s="16" t="s">
        <v>228</v>
      </c>
      <c r="C550" s="16" t="s">
        <v>195</v>
      </c>
      <c r="D550" s="3"/>
      <c r="E550" s="4" t="s">
        <v>248</v>
      </c>
      <c r="F550" s="45">
        <f>F551+F552</f>
        <v>4594.3</v>
      </c>
      <c r="G550" s="45">
        <f>G551+G552</f>
        <v>3006.2</v>
      </c>
      <c r="H550" s="45">
        <f t="shared" si="24"/>
        <v>65.43325424983131</v>
      </c>
      <c r="I550" s="24"/>
    </row>
    <row r="551" spans="1:9" ht="12.75">
      <c r="A551" s="3">
        <f t="shared" si="26"/>
        <v>521</v>
      </c>
      <c r="B551" s="16" t="s">
        <v>228</v>
      </c>
      <c r="C551" s="16" t="s">
        <v>195</v>
      </c>
      <c r="D551" s="3">
        <v>244</v>
      </c>
      <c r="E551" s="4" t="s">
        <v>113</v>
      </c>
      <c r="F551" s="45">
        <v>3750.2</v>
      </c>
      <c r="G551" s="45">
        <v>2257.4</v>
      </c>
      <c r="H551" s="45">
        <f t="shared" si="24"/>
        <v>60.194122980107736</v>
      </c>
      <c r="I551" s="24"/>
    </row>
    <row r="552" spans="1:9" ht="12.75">
      <c r="A552" s="3">
        <f t="shared" si="26"/>
        <v>522</v>
      </c>
      <c r="B552" s="16"/>
      <c r="C552" s="16"/>
      <c r="D552" s="3">
        <v>622</v>
      </c>
      <c r="E552" s="4" t="s">
        <v>263</v>
      </c>
      <c r="F552" s="45">
        <v>844.1</v>
      </c>
      <c r="G552" s="45">
        <v>748.8</v>
      </c>
      <c r="H552" s="45">
        <f t="shared" si="24"/>
        <v>88.709868498993</v>
      </c>
      <c r="I552" s="24"/>
    </row>
    <row r="553" spans="1:8" ht="23.25" customHeight="1">
      <c r="A553" s="12">
        <f t="shared" si="26"/>
        <v>523</v>
      </c>
      <c r="B553" s="15" t="s">
        <v>228</v>
      </c>
      <c r="C553" s="15" t="s">
        <v>179</v>
      </c>
      <c r="D553" s="12"/>
      <c r="E553" s="44" t="s">
        <v>301</v>
      </c>
      <c r="F553" s="43">
        <f>F554+F563+F571+F578</f>
        <v>11399.2</v>
      </c>
      <c r="G553" s="43">
        <f>G554+G563+G571+G578</f>
        <v>11248.8</v>
      </c>
      <c r="H553" s="43">
        <f t="shared" si="24"/>
        <v>98.68060916555547</v>
      </c>
    </row>
    <row r="554" spans="1:8" ht="24">
      <c r="A554" s="3">
        <f t="shared" si="26"/>
        <v>524</v>
      </c>
      <c r="B554" s="16" t="s">
        <v>228</v>
      </c>
      <c r="C554" s="16" t="s">
        <v>352</v>
      </c>
      <c r="D554" s="3"/>
      <c r="E554" s="4" t="s">
        <v>36</v>
      </c>
      <c r="F554" s="45">
        <f>F555+F559</f>
        <v>4162.6</v>
      </c>
      <c r="G554" s="45">
        <f>G555+G559</f>
        <v>4149.8</v>
      </c>
      <c r="H554" s="45">
        <f t="shared" si="24"/>
        <v>99.69249987988276</v>
      </c>
    </row>
    <row r="555" spans="1:8" ht="24">
      <c r="A555" s="3">
        <f t="shared" si="26"/>
        <v>525</v>
      </c>
      <c r="B555" s="16" t="s">
        <v>228</v>
      </c>
      <c r="C555" s="16" t="s">
        <v>352</v>
      </c>
      <c r="D555" s="3">
        <v>120</v>
      </c>
      <c r="E555" s="4" t="s">
        <v>64</v>
      </c>
      <c r="F555" s="45">
        <f>F556+F558+F557</f>
        <v>3700.6</v>
      </c>
      <c r="G555" s="45">
        <f>G556+G558+G557</f>
        <v>3700.6</v>
      </c>
      <c r="H555" s="45">
        <f t="shared" si="24"/>
        <v>100</v>
      </c>
    </row>
    <row r="556" spans="1:8" ht="12.75">
      <c r="A556" s="3">
        <f t="shared" si="26"/>
        <v>526</v>
      </c>
      <c r="B556" s="16"/>
      <c r="C556" s="16"/>
      <c r="D556" s="3">
        <v>121</v>
      </c>
      <c r="E556" s="4" t="s">
        <v>104</v>
      </c>
      <c r="F556" s="45">
        <v>2820.5</v>
      </c>
      <c r="G556" s="45">
        <v>2820.5</v>
      </c>
      <c r="H556" s="45">
        <f t="shared" si="24"/>
        <v>100</v>
      </c>
    </row>
    <row r="557" spans="1:8" ht="24">
      <c r="A557" s="3">
        <f t="shared" si="26"/>
        <v>527</v>
      </c>
      <c r="B557" s="16"/>
      <c r="C557" s="16"/>
      <c r="D557" s="3">
        <v>122</v>
      </c>
      <c r="E557" s="60" t="s">
        <v>135</v>
      </c>
      <c r="F557" s="45">
        <v>33.2</v>
      </c>
      <c r="G557" s="45">
        <v>33.2</v>
      </c>
      <c r="H557" s="45">
        <f t="shared" si="24"/>
        <v>100</v>
      </c>
    </row>
    <row r="558" spans="1:8" ht="36">
      <c r="A558" s="3">
        <f t="shared" si="26"/>
        <v>528</v>
      </c>
      <c r="B558" s="16"/>
      <c r="C558" s="16"/>
      <c r="D558" s="3">
        <v>129</v>
      </c>
      <c r="E558" s="4" t="s">
        <v>85</v>
      </c>
      <c r="F558" s="45">
        <v>846.9</v>
      </c>
      <c r="G558" s="45">
        <v>846.9</v>
      </c>
      <c r="H558" s="45">
        <f t="shared" si="24"/>
        <v>100</v>
      </c>
    </row>
    <row r="559" spans="1:8" ht="24">
      <c r="A559" s="3">
        <f t="shared" si="26"/>
        <v>529</v>
      </c>
      <c r="B559" s="16"/>
      <c r="C559" s="16"/>
      <c r="D559" s="3">
        <v>240</v>
      </c>
      <c r="E559" s="4" t="s">
        <v>65</v>
      </c>
      <c r="F559" s="45">
        <f>F560+F561+F562</f>
        <v>462</v>
      </c>
      <c r="G559" s="45">
        <f>G560+G561+G562</f>
        <v>449.20000000000005</v>
      </c>
      <c r="H559" s="45">
        <f t="shared" si="24"/>
        <v>97.22943722943724</v>
      </c>
    </row>
    <row r="560" spans="1:8" ht="24">
      <c r="A560" s="3">
        <f t="shared" si="26"/>
        <v>530</v>
      </c>
      <c r="B560" s="16"/>
      <c r="C560" s="16"/>
      <c r="D560" s="3">
        <v>242</v>
      </c>
      <c r="E560" s="4" t="s">
        <v>2</v>
      </c>
      <c r="F560" s="45">
        <v>137.7</v>
      </c>
      <c r="G560" s="45">
        <v>137.3</v>
      </c>
      <c r="H560" s="45">
        <f t="shared" si="24"/>
        <v>99.70951343500364</v>
      </c>
    </row>
    <row r="561" spans="1:8" ht="12.75">
      <c r="A561" s="3">
        <f t="shared" si="26"/>
        <v>531</v>
      </c>
      <c r="B561" s="16"/>
      <c r="C561" s="16"/>
      <c r="D561" s="3">
        <v>244</v>
      </c>
      <c r="E561" s="4" t="s">
        <v>113</v>
      </c>
      <c r="F561" s="45">
        <v>313.2</v>
      </c>
      <c r="G561" s="45">
        <v>300.8</v>
      </c>
      <c r="H561" s="45">
        <f t="shared" si="24"/>
        <v>96.04086845466156</v>
      </c>
    </row>
    <row r="562" spans="1:8" ht="12.75">
      <c r="A562" s="3">
        <f t="shared" si="26"/>
        <v>532</v>
      </c>
      <c r="B562" s="16"/>
      <c r="C562" s="16"/>
      <c r="D562" s="3">
        <v>247</v>
      </c>
      <c r="E562" s="4" t="s">
        <v>269</v>
      </c>
      <c r="F562" s="45">
        <v>11.1</v>
      </c>
      <c r="G562" s="45">
        <v>11.1</v>
      </c>
      <c r="H562" s="45">
        <f t="shared" si="24"/>
        <v>100</v>
      </c>
    </row>
    <row r="563" spans="1:8" ht="12.75">
      <c r="A563" s="3">
        <f t="shared" si="26"/>
        <v>533</v>
      </c>
      <c r="B563" s="16" t="s">
        <v>228</v>
      </c>
      <c r="C563" s="16" t="s">
        <v>353</v>
      </c>
      <c r="D563" s="3"/>
      <c r="E563" s="4" t="s">
        <v>62</v>
      </c>
      <c r="F563" s="45">
        <f>F564+F567+F570</f>
        <v>3469.7000000000003</v>
      </c>
      <c r="G563" s="45">
        <f>G564+G567+G570</f>
        <v>3440.7000000000003</v>
      </c>
      <c r="H563" s="45">
        <f t="shared" si="24"/>
        <v>99.16419286970056</v>
      </c>
    </row>
    <row r="564" spans="1:8" ht="12.75">
      <c r="A564" s="3">
        <f t="shared" si="26"/>
        <v>534</v>
      </c>
      <c r="B564" s="16" t="s">
        <v>228</v>
      </c>
      <c r="C564" s="16" t="s">
        <v>353</v>
      </c>
      <c r="D564" s="3">
        <v>110</v>
      </c>
      <c r="E564" s="4" t="s">
        <v>66</v>
      </c>
      <c r="F564" s="45">
        <f>F565+F566</f>
        <v>2979.2000000000003</v>
      </c>
      <c r="G564" s="45">
        <f>G565+G566</f>
        <v>2978.8</v>
      </c>
      <c r="H564" s="45">
        <f t="shared" si="24"/>
        <v>99.98657357679915</v>
      </c>
    </row>
    <row r="565" spans="1:8" ht="12.75">
      <c r="A565" s="3">
        <f t="shared" si="26"/>
        <v>535</v>
      </c>
      <c r="B565" s="16"/>
      <c r="C565" s="16"/>
      <c r="D565" s="3">
        <v>111</v>
      </c>
      <c r="E565" s="4" t="s">
        <v>86</v>
      </c>
      <c r="F565" s="45">
        <v>2291.8</v>
      </c>
      <c r="G565" s="45">
        <v>2291.4</v>
      </c>
      <c r="H565" s="45">
        <f t="shared" si="24"/>
        <v>99.98254647002356</v>
      </c>
    </row>
    <row r="566" spans="1:8" ht="24">
      <c r="A566" s="3">
        <f t="shared" si="26"/>
        <v>536</v>
      </c>
      <c r="B566" s="16"/>
      <c r="C566" s="16"/>
      <c r="D566" s="3">
        <v>119</v>
      </c>
      <c r="E566" s="4" t="s">
        <v>88</v>
      </c>
      <c r="F566" s="45">
        <v>687.4</v>
      </c>
      <c r="G566" s="45">
        <v>687.4</v>
      </c>
      <c r="H566" s="45">
        <f t="shared" si="24"/>
        <v>100</v>
      </c>
    </row>
    <row r="567" spans="1:8" ht="24">
      <c r="A567" s="3">
        <f t="shared" si="26"/>
        <v>537</v>
      </c>
      <c r="B567" s="16"/>
      <c r="C567" s="16"/>
      <c r="D567" s="3">
        <v>240</v>
      </c>
      <c r="E567" s="4" t="s">
        <v>65</v>
      </c>
      <c r="F567" s="45">
        <f>F568+F569</f>
        <v>489.5</v>
      </c>
      <c r="G567" s="45">
        <f>G568+G569</f>
        <v>461.9</v>
      </c>
      <c r="H567" s="45">
        <f t="shared" si="24"/>
        <v>94.36159346271705</v>
      </c>
    </row>
    <row r="568" spans="1:8" ht="24">
      <c r="A568" s="3">
        <f t="shared" si="26"/>
        <v>538</v>
      </c>
      <c r="B568" s="16"/>
      <c r="C568" s="16"/>
      <c r="D568" s="3">
        <v>242</v>
      </c>
      <c r="E568" s="4" t="s">
        <v>2</v>
      </c>
      <c r="F568" s="45">
        <v>362.9</v>
      </c>
      <c r="G568" s="45">
        <v>362.7</v>
      </c>
      <c r="H568" s="45">
        <f t="shared" si="24"/>
        <v>99.944888399008</v>
      </c>
    </row>
    <row r="569" spans="1:8" ht="12.75">
      <c r="A569" s="3">
        <f t="shared" si="26"/>
        <v>539</v>
      </c>
      <c r="B569" s="16"/>
      <c r="C569" s="16"/>
      <c r="D569" s="3">
        <v>244</v>
      </c>
      <c r="E569" s="4" t="s">
        <v>113</v>
      </c>
      <c r="F569" s="45">
        <v>126.6</v>
      </c>
      <c r="G569" s="45">
        <v>99.2</v>
      </c>
      <c r="H569" s="45">
        <f aca="true" t="shared" si="27" ref="H569:H632">G569/F569*100</f>
        <v>78.35703001579779</v>
      </c>
    </row>
    <row r="570" spans="1:8" ht="12.75">
      <c r="A570" s="3">
        <f t="shared" si="26"/>
        <v>540</v>
      </c>
      <c r="B570" s="16"/>
      <c r="C570" s="16"/>
      <c r="D570" s="3">
        <v>851</v>
      </c>
      <c r="E570" s="4" t="s">
        <v>39</v>
      </c>
      <c r="F570" s="45">
        <v>1</v>
      </c>
      <c r="G570" s="45">
        <v>0</v>
      </c>
      <c r="H570" s="45">
        <f t="shared" si="27"/>
        <v>0</v>
      </c>
    </row>
    <row r="571" spans="1:8" ht="12.75">
      <c r="A571" s="3">
        <f t="shared" si="26"/>
        <v>541</v>
      </c>
      <c r="B571" s="16" t="s">
        <v>228</v>
      </c>
      <c r="C571" s="16" t="s">
        <v>354</v>
      </c>
      <c r="D571" s="3"/>
      <c r="E571" s="4" t="s">
        <v>49</v>
      </c>
      <c r="F571" s="45">
        <f>F572+F575</f>
        <v>3489.9</v>
      </c>
      <c r="G571" s="45">
        <f>G572+G575</f>
        <v>3418.4</v>
      </c>
      <c r="H571" s="45">
        <f t="shared" si="27"/>
        <v>97.95123069428924</v>
      </c>
    </row>
    <row r="572" spans="1:8" ht="12.75">
      <c r="A572" s="3">
        <f t="shared" si="26"/>
        <v>542</v>
      </c>
      <c r="B572" s="16" t="s">
        <v>228</v>
      </c>
      <c r="C572" s="16" t="s">
        <v>354</v>
      </c>
      <c r="D572" s="3">
        <v>110</v>
      </c>
      <c r="E572" s="4" t="s">
        <v>66</v>
      </c>
      <c r="F572" s="45">
        <f>F573+F574</f>
        <v>3013.9</v>
      </c>
      <c r="G572" s="45">
        <f>G573+G574</f>
        <v>3013.9</v>
      </c>
      <c r="H572" s="45">
        <f t="shared" si="27"/>
        <v>100</v>
      </c>
    </row>
    <row r="573" spans="1:8" ht="12.75">
      <c r="A573" s="3">
        <f t="shared" si="26"/>
        <v>543</v>
      </c>
      <c r="B573" s="16"/>
      <c r="C573" s="16"/>
      <c r="D573" s="3">
        <v>111</v>
      </c>
      <c r="E573" s="4" t="s">
        <v>86</v>
      </c>
      <c r="F573" s="45">
        <v>2324.8</v>
      </c>
      <c r="G573" s="45">
        <v>2324.8</v>
      </c>
      <c r="H573" s="45">
        <f t="shared" si="27"/>
        <v>100</v>
      </c>
    </row>
    <row r="574" spans="1:8" ht="24">
      <c r="A574" s="3">
        <f t="shared" si="26"/>
        <v>544</v>
      </c>
      <c r="B574" s="16"/>
      <c r="C574" s="16"/>
      <c r="D574" s="3">
        <v>119</v>
      </c>
      <c r="E574" s="4" t="s">
        <v>88</v>
      </c>
      <c r="F574" s="45">
        <v>689.1</v>
      </c>
      <c r="G574" s="45">
        <v>689.1</v>
      </c>
      <c r="H574" s="45">
        <f t="shared" si="27"/>
        <v>100</v>
      </c>
    </row>
    <row r="575" spans="1:8" ht="24">
      <c r="A575" s="3">
        <f t="shared" si="26"/>
        <v>545</v>
      </c>
      <c r="B575" s="16"/>
      <c r="C575" s="16"/>
      <c r="D575" s="3">
        <v>240</v>
      </c>
      <c r="E575" s="4" t="s">
        <v>65</v>
      </c>
      <c r="F575" s="45">
        <f>F576+F577</f>
        <v>476</v>
      </c>
      <c r="G575" s="45">
        <f>G576+G577</f>
        <v>404.5</v>
      </c>
      <c r="H575" s="45">
        <f t="shared" si="27"/>
        <v>84.97899159663865</v>
      </c>
    </row>
    <row r="576" spans="1:8" ht="24">
      <c r="A576" s="3">
        <f t="shared" si="26"/>
        <v>546</v>
      </c>
      <c r="B576" s="16"/>
      <c r="C576" s="16"/>
      <c r="D576" s="3">
        <v>242</v>
      </c>
      <c r="E576" s="4" t="s">
        <v>2</v>
      </c>
      <c r="F576" s="45">
        <v>313</v>
      </c>
      <c r="G576" s="45">
        <v>313</v>
      </c>
      <c r="H576" s="45">
        <f t="shared" si="27"/>
        <v>100</v>
      </c>
    </row>
    <row r="577" spans="1:8" ht="12.75">
      <c r="A577" s="3">
        <f t="shared" si="26"/>
        <v>547</v>
      </c>
      <c r="B577" s="16"/>
      <c r="C577" s="16"/>
      <c r="D577" s="3">
        <v>244</v>
      </c>
      <c r="E577" s="4" t="s">
        <v>113</v>
      </c>
      <c r="F577" s="45">
        <v>163</v>
      </c>
      <c r="G577" s="45">
        <v>91.5</v>
      </c>
      <c r="H577" s="45">
        <f t="shared" si="27"/>
        <v>56.13496932515337</v>
      </c>
    </row>
    <row r="578" spans="1:8" ht="48">
      <c r="A578" s="3">
        <f t="shared" si="26"/>
        <v>548</v>
      </c>
      <c r="B578" s="16" t="s">
        <v>228</v>
      </c>
      <c r="C578" s="16" t="s">
        <v>355</v>
      </c>
      <c r="D578" s="3"/>
      <c r="E578" s="4" t="s">
        <v>50</v>
      </c>
      <c r="F578" s="45">
        <f>F579+F580+F581</f>
        <v>277</v>
      </c>
      <c r="G578" s="45">
        <f>G579+G580+G581</f>
        <v>239.9</v>
      </c>
      <c r="H578" s="45">
        <f t="shared" si="27"/>
        <v>86.60649819494584</v>
      </c>
    </row>
    <row r="579" spans="1:8" ht="12.75">
      <c r="A579" s="3">
        <f t="shared" si="26"/>
        <v>549</v>
      </c>
      <c r="B579" s="16" t="s">
        <v>228</v>
      </c>
      <c r="C579" s="16" t="s">
        <v>355</v>
      </c>
      <c r="D579" s="3">
        <v>244</v>
      </c>
      <c r="E579" s="4" t="s">
        <v>113</v>
      </c>
      <c r="F579" s="45">
        <v>227.2</v>
      </c>
      <c r="G579" s="45">
        <v>202.5</v>
      </c>
      <c r="H579" s="45">
        <f t="shared" si="27"/>
        <v>89.12852112676056</v>
      </c>
    </row>
    <row r="580" spans="1:8" ht="12.75">
      <c r="A580" s="3">
        <f aca="true" t="shared" si="28" ref="A580:A656">A579+1</f>
        <v>550</v>
      </c>
      <c r="B580" s="16"/>
      <c r="C580" s="16"/>
      <c r="D580" s="3">
        <v>350</v>
      </c>
      <c r="E580" s="4" t="s">
        <v>94</v>
      </c>
      <c r="F580" s="45">
        <v>15</v>
      </c>
      <c r="G580" s="45">
        <v>15</v>
      </c>
      <c r="H580" s="45">
        <f t="shared" si="27"/>
        <v>100</v>
      </c>
    </row>
    <row r="581" spans="1:8" ht="12.75">
      <c r="A581" s="3">
        <f t="shared" si="28"/>
        <v>551</v>
      </c>
      <c r="B581" s="16"/>
      <c r="C581" s="16"/>
      <c r="D581" s="3">
        <v>612</v>
      </c>
      <c r="E581" s="4" t="s">
        <v>285</v>
      </c>
      <c r="F581" s="45">
        <v>34.8</v>
      </c>
      <c r="G581" s="45">
        <v>22.4</v>
      </c>
      <c r="H581" s="45">
        <f t="shared" si="27"/>
        <v>64.36781609195403</v>
      </c>
    </row>
    <row r="582" spans="1:9" s="27" customFormat="1" ht="12.75">
      <c r="A582" s="12">
        <f t="shared" si="28"/>
        <v>552</v>
      </c>
      <c r="B582" s="15" t="s">
        <v>228</v>
      </c>
      <c r="C582" s="15" t="s">
        <v>259</v>
      </c>
      <c r="D582" s="12"/>
      <c r="E582" s="44" t="s">
        <v>35</v>
      </c>
      <c r="F582" s="43">
        <f>F583+F585</f>
        <v>111.1</v>
      </c>
      <c r="G582" s="43">
        <f>G583+G585</f>
        <v>111.1</v>
      </c>
      <c r="H582" s="43">
        <f t="shared" si="27"/>
        <v>100</v>
      </c>
      <c r="I582" s="33"/>
    </row>
    <row r="583" spans="1:8" ht="24">
      <c r="A583" s="3">
        <f t="shared" si="28"/>
        <v>553</v>
      </c>
      <c r="B583" s="16" t="s">
        <v>228</v>
      </c>
      <c r="C583" s="16" t="s">
        <v>476</v>
      </c>
      <c r="D583" s="3"/>
      <c r="E583" s="4" t="s">
        <v>477</v>
      </c>
      <c r="F583" s="45">
        <f>F584</f>
        <v>1</v>
      </c>
      <c r="G583" s="45">
        <f>G584</f>
        <v>1</v>
      </c>
      <c r="H583" s="45">
        <f t="shared" si="27"/>
        <v>100</v>
      </c>
    </row>
    <row r="584" spans="1:8" ht="12.75">
      <c r="A584" s="3">
        <f t="shared" si="28"/>
        <v>554</v>
      </c>
      <c r="B584" s="16" t="s">
        <v>228</v>
      </c>
      <c r="C584" s="16" t="s">
        <v>498</v>
      </c>
      <c r="D584" s="3">
        <v>853</v>
      </c>
      <c r="E584" s="4" t="s">
        <v>83</v>
      </c>
      <c r="F584" s="45">
        <v>1</v>
      </c>
      <c r="G584" s="45">
        <v>1</v>
      </c>
      <c r="H584" s="45">
        <f t="shared" si="27"/>
        <v>100</v>
      </c>
    </row>
    <row r="585" spans="1:8" ht="48">
      <c r="A585" s="3">
        <f t="shared" si="28"/>
        <v>555</v>
      </c>
      <c r="B585" s="16" t="s">
        <v>228</v>
      </c>
      <c r="C585" s="16" t="s">
        <v>518</v>
      </c>
      <c r="D585" s="3"/>
      <c r="E585" s="60" t="s">
        <v>515</v>
      </c>
      <c r="F585" s="45">
        <f>F586+F589</f>
        <v>110.1</v>
      </c>
      <c r="G585" s="45">
        <f>G586+G589</f>
        <v>110.1</v>
      </c>
      <c r="H585" s="45">
        <f t="shared" si="27"/>
        <v>100</v>
      </c>
    </row>
    <row r="586" spans="1:8" ht="12.75">
      <c r="A586" s="3">
        <f t="shared" si="28"/>
        <v>556</v>
      </c>
      <c r="B586" s="16" t="s">
        <v>228</v>
      </c>
      <c r="C586" s="16" t="s">
        <v>518</v>
      </c>
      <c r="D586" s="3">
        <v>110</v>
      </c>
      <c r="E586" s="4" t="s">
        <v>66</v>
      </c>
      <c r="F586" s="45">
        <f>F587+F588</f>
        <v>81</v>
      </c>
      <c r="G586" s="45">
        <f>G587+G588</f>
        <v>81</v>
      </c>
      <c r="H586" s="45">
        <f t="shared" si="27"/>
        <v>100</v>
      </c>
    </row>
    <row r="587" spans="1:8" ht="12.75">
      <c r="A587" s="3">
        <f t="shared" si="28"/>
        <v>557</v>
      </c>
      <c r="B587" s="16"/>
      <c r="C587" s="16"/>
      <c r="D587" s="3">
        <v>111</v>
      </c>
      <c r="E587" s="60" t="s">
        <v>86</v>
      </c>
      <c r="F587" s="45">
        <v>62.2</v>
      </c>
      <c r="G587" s="45">
        <v>62.2</v>
      </c>
      <c r="H587" s="45">
        <f t="shared" si="27"/>
        <v>100</v>
      </c>
    </row>
    <row r="588" spans="1:8" ht="24">
      <c r="A588" s="3">
        <f t="shared" si="28"/>
        <v>558</v>
      </c>
      <c r="B588" s="16"/>
      <c r="C588" s="16"/>
      <c r="D588" s="3">
        <v>119</v>
      </c>
      <c r="E588" s="60" t="s">
        <v>88</v>
      </c>
      <c r="F588" s="45">
        <v>18.8</v>
      </c>
      <c r="G588" s="45">
        <v>18.8</v>
      </c>
      <c r="H588" s="45">
        <f t="shared" si="27"/>
        <v>100</v>
      </c>
    </row>
    <row r="589" spans="1:8" ht="24">
      <c r="A589" s="3">
        <f t="shared" si="28"/>
        <v>559</v>
      </c>
      <c r="B589" s="16"/>
      <c r="C589" s="16"/>
      <c r="D589" s="3">
        <v>120</v>
      </c>
      <c r="E589" s="4" t="s">
        <v>516</v>
      </c>
      <c r="F589" s="45">
        <f>F590+F591</f>
        <v>29.099999999999998</v>
      </c>
      <c r="G589" s="45">
        <f>G590+G591</f>
        <v>29.099999999999998</v>
      </c>
      <c r="H589" s="45">
        <f t="shared" si="27"/>
        <v>100</v>
      </c>
    </row>
    <row r="590" spans="1:8" ht="12.75">
      <c r="A590" s="3">
        <f t="shared" si="28"/>
        <v>560</v>
      </c>
      <c r="B590" s="16"/>
      <c r="C590" s="16"/>
      <c r="D590" s="3">
        <v>121</v>
      </c>
      <c r="E590" s="4" t="s">
        <v>104</v>
      </c>
      <c r="F590" s="45">
        <v>22.4</v>
      </c>
      <c r="G590" s="45">
        <v>22.4</v>
      </c>
      <c r="H590" s="45">
        <f t="shared" si="27"/>
        <v>100</v>
      </c>
    </row>
    <row r="591" spans="1:8" ht="36">
      <c r="A591" s="3">
        <f t="shared" si="28"/>
        <v>561</v>
      </c>
      <c r="B591" s="16"/>
      <c r="C591" s="16"/>
      <c r="D591" s="3">
        <v>129</v>
      </c>
      <c r="E591" s="4" t="s">
        <v>85</v>
      </c>
      <c r="F591" s="45">
        <v>6.7</v>
      </c>
      <c r="G591" s="45">
        <v>6.7</v>
      </c>
      <c r="H591" s="45">
        <f t="shared" si="27"/>
        <v>100</v>
      </c>
    </row>
    <row r="592" spans="1:9" ht="12.75">
      <c r="A592" s="12">
        <f t="shared" si="28"/>
        <v>562</v>
      </c>
      <c r="B592" s="15" t="s">
        <v>229</v>
      </c>
      <c r="C592" s="15"/>
      <c r="D592" s="12"/>
      <c r="E592" s="12" t="s">
        <v>23</v>
      </c>
      <c r="F592" s="43">
        <f aca="true" t="shared" si="29" ref="F592:G594">F593</f>
        <v>14574.199999999997</v>
      </c>
      <c r="G592" s="43">
        <f t="shared" si="29"/>
        <v>14548.099999999997</v>
      </c>
      <c r="H592" s="43">
        <f t="shared" si="27"/>
        <v>99.82091641393696</v>
      </c>
      <c r="I592" s="23"/>
    </row>
    <row r="593" spans="1:8" ht="12.75">
      <c r="A593" s="12">
        <f t="shared" si="28"/>
        <v>563</v>
      </c>
      <c r="B593" s="15" t="s">
        <v>230</v>
      </c>
      <c r="C593" s="15"/>
      <c r="D593" s="12"/>
      <c r="E593" s="44" t="s">
        <v>24</v>
      </c>
      <c r="F593" s="43">
        <f t="shared" si="29"/>
        <v>14574.199999999997</v>
      </c>
      <c r="G593" s="43">
        <f t="shared" si="29"/>
        <v>14548.099999999997</v>
      </c>
      <c r="H593" s="43">
        <f t="shared" si="27"/>
        <v>99.82091641393696</v>
      </c>
    </row>
    <row r="594" spans="1:8" ht="24">
      <c r="A594" s="3">
        <f t="shared" si="28"/>
        <v>564</v>
      </c>
      <c r="B594" s="16" t="s">
        <v>230</v>
      </c>
      <c r="C594" s="16" t="s">
        <v>153</v>
      </c>
      <c r="D594" s="3"/>
      <c r="E594" s="4" t="s">
        <v>341</v>
      </c>
      <c r="F594" s="45">
        <f t="shared" si="29"/>
        <v>14574.199999999997</v>
      </c>
      <c r="G594" s="45">
        <f t="shared" si="29"/>
        <v>14548.099999999997</v>
      </c>
      <c r="H594" s="45">
        <f t="shared" si="27"/>
        <v>99.82091641393696</v>
      </c>
    </row>
    <row r="595" spans="1:9" ht="24">
      <c r="A595" s="12">
        <f t="shared" si="28"/>
        <v>565</v>
      </c>
      <c r="B595" s="15" t="s">
        <v>230</v>
      </c>
      <c r="C595" s="15" t="s">
        <v>196</v>
      </c>
      <c r="D595" s="3"/>
      <c r="E595" s="44" t="s">
        <v>302</v>
      </c>
      <c r="F595" s="43">
        <f>F596+F598+F600+F602+F604+F606+F608+F610+F612+F614+F616+F618+F620+F622</f>
        <v>14574.199999999997</v>
      </c>
      <c r="G595" s="43">
        <f>G596+G598+G600+G602+G604+G606+G608+G610+G612+G614+G616+G618+G620+G622</f>
        <v>14548.099999999997</v>
      </c>
      <c r="H595" s="43">
        <f t="shared" si="27"/>
        <v>99.82091641393696</v>
      </c>
      <c r="I595" s="23"/>
    </row>
    <row r="596" spans="1:8" ht="12.75">
      <c r="A596" s="3">
        <f t="shared" si="28"/>
        <v>566</v>
      </c>
      <c r="B596" s="16" t="s">
        <v>230</v>
      </c>
      <c r="C596" s="16" t="s">
        <v>197</v>
      </c>
      <c r="D596" s="12"/>
      <c r="E596" s="4" t="s">
        <v>78</v>
      </c>
      <c r="F596" s="45">
        <f>F597</f>
        <v>1026.8</v>
      </c>
      <c r="G596" s="45">
        <f>G597</f>
        <v>1000.7</v>
      </c>
      <c r="H596" s="45">
        <f t="shared" si="27"/>
        <v>97.4581223217764</v>
      </c>
    </row>
    <row r="597" spans="1:8" ht="12.75">
      <c r="A597" s="3">
        <f t="shared" si="28"/>
        <v>567</v>
      </c>
      <c r="B597" s="16" t="s">
        <v>230</v>
      </c>
      <c r="C597" s="16" t="s">
        <v>197</v>
      </c>
      <c r="D597" s="3">
        <v>244</v>
      </c>
      <c r="E597" s="4" t="s">
        <v>113</v>
      </c>
      <c r="F597" s="45">
        <v>1026.8</v>
      </c>
      <c r="G597" s="45">
        <v>1000.7</v>
      </c>
      <c r="H597" s="45">
        <f t="shared" si="27"/>
        <v>97.4581223217764</v>
      </c>
    </row>
    <row r="598" spans="1:8" ht="24">
      <c r="A598" s="3">
        <f t="shared" si="28"/>
        <v>568</v>
      </c>
      <c r="B598" s="16" t="s">
        <v>230</v>
      </c>
      <c r="C598" s="16" t="s">
        <v>359</v>
      </c>
      <c r="D598" s="3"/>
      <c r="E598" s="4" t="s">
        <v>106</v>
      </c>
      <c r="F598" s="45">
        <f>F599</f>
        <v>293.5</v>
      </c>
      <c r="G598" s="45">
        <f>G599</f>
        <v>293.5</v>
      </c>
      <c r="H598" s="45">
        <f t="shared" si="27"/>
        <v>100</v>
      </c>
    </row>
    <row r="599" spans="1:8" ht="24">
      <c r="A599" s="3">
        <f t="shared" si="28"/>
        <v>569</v>
      </c>
      <c r="B599" s="16" t="s">
        <v>230</v>
      </c>
      <c r="C599" s="16" t="s">
        <v>359</v>
      </c>
      <c r="D599" s="3">
        <v>521</v>
      </c>
      <c r="E599" s="4" t="s">
        <v>253</v>
      </c>
      <c r="F599" s="45">
        <v>293.5</v>
      </c>
      <c r="G599" s="45">
        <v>293.5</v>
      </c>
      <c r="H599" s="45">
        <f t="shared" si="27"/>
        <v>100</v>
      </c>
    </row>
    <row r="600" spans="1:8" ht="24">
      <c r="A600" s="3">
        <f t="shared" si="28"/>
        <v>570</v>
      </c>
      <c r="B600" s="16" t="s">
        <v>230</v>
      </c>
      <c r="C600" s="16" t="s">
        <v>198</v>
      </c>
      <c r="D600" s="3"/>
      <c r="E600" s="4" t="s">
        <v>63</v>
      </c>
      <c r="F600" s="45">
        <f>F601</f>
        <v>240</v>
      </c>
      <c r="G600" s="45">
        <f>G601</f>
        <v>240</v>
      </c>
      <c r="H600" s="45">
        <f t="shared" si="27"/>
        <v>100</v>
      </c>
    </row>
    <row r="601" spans="1:8" ht="24">
      <c r="A601" s="3">
        <f t="shared" si="28"/>
        <v>571</v>
      </c>
      <c r="B601" s="16" t="s">
        <v>230</v>
      </c>
      <c r="C601" s="16" t="s">
        <v>198</v>
      </c>
      <c r="D601" s="3">
        <v>521</v>
      </c>
      <c r="E601" s="4" t="s">
        <v>253</v>
      </c>
      <c r="F601" s="45">
        <v>240</v>
      </c>
      <c r="G601" s="45">
        <v>240</v>
      </c>
      <c r="H601" s="45">
        <f t="shared" si="27"/>
        <v>100</v>
      </c>
    </row>
    <row r="602" spans="1:8" ht="15" customHeight="1">
      <c r="A602" s="3">
        <f t="shared" si="28"/>
        <v>572</v>
      </c>
      <c r="B602" s="16" t="s">
        <v>230</v>
      </c>
      <c r="C602" s="16" t="s">
        <v>360</v>
      </c>
      <c r="D602" s="3"/>
      <c r="E602" s="4" t="s">
        <v>141</v>
      </c>
      <c r="F602" s="45">
        <f>F603</f>
        <v>5341.4</v>
      </c>
      <c r="G602" s="45">
        <f>G603</f>
        <v>5341.4</v>
      </c>
      <c r="H602" s="45">
        <f t="shared" si="27"/>
        <v>100</v>
      </c>
    </row>
    <row r="603" spans="1:8" ht="36">
      <c r="A603" s="3">
        <f t="shared" si="28"/>
        <v>573</v>
      </c>
      <c r="B603" s="16" t="s">
        <v>230</v>
      </c>
      <c r="C603" s="16" t="s">
        <v>360</v>
      </c>
      <c r="D603" s="3">
        <v>611</v>
      </c>
      <c r="E603" s="4" t="s">
        <v>105</v>
      </c>
      <c r="F603" s="45">
        <v>5341.4</v>
      </c>
      <c r="G603" s="45">
        <v>5341.4</v>
      </c>
      <c r="H603" s="45">
        <f t="shared" si="27"/>
        <v>100</v>
      </c>
    </row>
    <row r="604" spans="1:8" ht="24">
      <c r="A604" s="3">
        <f t="shared" si="28"/>
        <v>574</v>
      </c>
      <c r="B604" s="16" t="s">
        <v>230</v>
      </c>
      <c r="C604" s="16" t="s">
        <v>361</v>
      </c>
      <c r="D604" s="3"/>
      <c r="E604" s="4" t="s">
        <v>362</v>
      </c>
      <c r="F604" s="45">
        <f>F605</f>
        <v>1778.2</v>
      </c>
      <c r="G604" s="45">
        <f>G605</f>
        <v>1778.2</v>
      </c>
      <c r="H604" s="45">
        <f t="shared" si="27"/>
        <v>100</v>
      </c>
    </row>
    <row r="605" spans="1:8" ht="12.75">
      <c r="A605" s="3">
        <f t="shared" si="28"/>
        <v>575</v>
      </c>
      <c r="B605" s="16" t="s">
        <v>230</v>
      </c>
      <c r="C605" s="16" t="s">
        <v>361</v>
      </c>
      <c r="D605" s="3">
        <v>612</v>
      </c>
      <c r="E605" s="4" t="s">
        <v>285</v>
      </c>
      <c r="F605" s="45">
        <v>1778.2</v>
      </c>
      <c r="G605" s="45">
        <v>1778.2</v>
      </c>
      <c r="H605" s="45">
        <f t="shared" si="27"/>
        <v>100</v>
      </c>
    </row>
    <row r="606" spans="1:8" ht="12.75">
      <c r="A606" s="3">
        <f t="shared" si="28"/>
        <v>576</v>
      </c>
      <c r="B606" s="16" t="s">
        <v>230</v>
      </c>
      <c r="C606" s="16" t="s">
        <v>363</v>
      </c>
      <c r="D606" s="3"/>
      <c r="E606" s="4" t="s">
        <v>364</v>
      </c>
      <c r="F606" s="45">
        <f>F607</f>
        <v>186.9</v>
      </c>
      <c r="G606" s="45">
        <f>G607</f>
        <v>186.9</v>
      </c>
      <c r="H606" s="45">
        <f t="shared" si="27"/>
        <v>100</v>
      </c>
    </row>
    <row r="607" spans="1:8" ht="12.75">
      <c r="A607" s="3">
        <f t="shared" si="28"/>
        <v>577</v>
      </c>
      <c r="B607" s="16" t="s">
        <v>230</v>
      </c>
      <c r="C607" s="16" t="s">
        <v>363</v>
      </c>
      <c r="D607" s="3">
        <v>244</v>
      </c>
      <c r="E607" s="4" t="s">
        <v>113</v>
      </c>
      <c r="F607" s="45">
        <v>186.9</v>
      </c>
      <c r="G607" s="45">
        <v>186.9</v>
      </c>
      <c r="H607" s="45">
        <f t="shared" si="27"/>
        <v>100</v>
      </c>
    </row>
    <row r="608" spans="1:8" ht="24">
      <c r="A608" s="3">
        <f t="shared" si="28"/>
        <v>578</v>
      </c>
      <c r="B608" s="16" t="s">
        <v>230</v>
      </c>
      <c r="C608" s="16" t="s">
        <v>499</v>
      </c>
      <c r="D608" s="3"/>
      <c r="E608" s="4" t="s">
        <v>500</v>
      </c>
      <c r="F608" s="45">
        <f>F609</f>
        <v>860</v>
      </c>
      <c r="G608" s="45">
        <f>G609</f>
        <v>860</v>
      </c>
      <c r="H608" s="45">
        <f t="shared" si="27"/>
        <v>100</v>
      </c>
    </row>
    <row r="609" spans="1:8" ht="12.75">
      <c r="A609" s="3">
        <f t="shared" si="28"/>
        <v>579</v>
      </c>
      <c r="B609" s="16" t="s">
        <v>230</v>
      </c>
      <c r="C609" s="16" t="s">
        <v>499</v>
      </c>
      <c r="D609" s="3">
        <v>612</v>
      </c>
      <c r="E609" s="4" t="s">
        <v>501</v>
      </c>
      <c r="F609" s="45">
        <v>860</v>
      </c>
      <c r="G609" s="45">
        <v>860</v>
      </c>
      <c r="H609" s="45">
        <f t="shared" si="27"/>
        <v>100</v>
      </c>
    </row>
    <row r="610" spans="1:8" ht="13.5" customHeight="1">
      <c r="A610" s="3">
        <f t="shared" si="28"/>
        <v>580</v>
      </c>
      <c r="B610" s="16" t="s">
        <v>230</v>
      </c>
      <c r="C610" s="16" t="s">
        <v>464</v>
      </c>
      <c r="D610" s="3"/>
      <c r="E610" s="4" t="s">
        <v>465</v>
      </c>
      <c r="F610" s="45">
        <f>F611</f>
        <v>1454.9</v>
      </c>
      <c r="G610" s="45">
        <f>G611</f>
        <v>1454.9</v>
      </c>
      <c r="H610" s="45">
        <f t="shared" si="27"/>
        <v>100</v>
      </c>
    </row>
    <row r="611" spans="1:8" ht="24">
      <c r="A611" s="3">
        <f t="shared" si="28"/>
        <v>581</v>
      </c>
      <c r="B611" s="16" t="s">
        <v>230</v>
      </c>
      <c r="C611" s="16" t="s">
        <v>464</v>
      </c>
      <c r="D611" s="3">
        <v>521</v>
      </c>
      <c r="E611" s="4" t="s">
        <v>253</v>
      </c>
      <c r="F611" s="45">
        <v>1454.9</v>
      </c>
      <c r="G611" s="45">
        <v>1454.9</v>
      </c>
      <c r="H611" s="45">
        <f t="shared" si="27"/>
        <v>100</v>
      </c>
    </row>
    <row r="612" spans="1:8" ht="15" customHeight="1">
      <c r="A612" s="3">
        <f t="shared" si="28"/>
        <v>582</v>
      </c>
      <c r="B612" s="16" t="s">
        <v>230</v>
      </c>
      <c r="C612" s="16" t="s">
        <v>466</v>
      </c>
      <c r="D612" s="3"/>
      <c r="E612" s="4" t="s">
        <v>467</v>
      </c>
      <c r="F612" s="45">
        <f>F613</f>
        <v>1719</v>
      </c>
      <c r="G612" s="45">
        <f>G613</f>
        <v>1719</v>
      </c>
      <c r="H612" s="45">
        <f t="shared" si="27"/>
        <v>100</v>
      </c>
    </row>
    <row r="613" spans="1:8" ht="24">
      <c r="A613" s="3">
        <f t="shared" si="28"/>
        <v>583</v>
      </c>
      <c r="B613" s="16" t="s">
        <v>230</v>
      </c>
      <c r="C613" s="16" t="s">
        <v>466</v>
      </c>
      <c r="D613" s="3">
        <v>521</v>
      </c>
      <c r="E613" s="4" t="s">
        <v>253</v>
      </c>
      <c r="F613" s="45">
        <v>1719</v>
      </c>
      <c r="G613" s="45">
        <v>1719</v>
      </c>
      <c r="H613" s="45">
        <f t="shared" si="27"/>
        <v>100</v>
      </c>
    </row>
    <row r="614" spans="1:8" ht="24">
      <c r="A614" s="3">
        <f t="shared" si="28"/>
        <v>584</v>
      </c>
      <c r="B614" s="16" t="s">
        <v>230</v>
      </c>
      <c r="C614" s="16" t="s">
        <v>468</v>
      </c>
      <c r="D614" s="3"/>
      <c r="E614" s="4" t="s">
        <v>469</v>
      </c>
      <c r="F614" s="45">
        <f>F615</f>
        <v>580</v>
      </c>
      <c r="G614" s="45">
        <f>G615</f>
        <v>580</v>
      </c>
      <c r="H614" s="45">
        <f t="shared" si="27"/>
        <v>100</v>
      </c>
    </row>
    <row r="615" spans="1:8" ht="24">
      <c r="A615" s="3">
        <f t="shared" si="28"/>
        <v>585</v>
      </c>
      <c r="B615" s="16" t="s">
        <v>230</v>
      </c>
      <c r="C615" s="16" t="s">
        <v>468</v>
      </c>
      <c r="D615" s="3">
        <v>521</v>
      </c>
      <c r="E615" s="4" t="s">
        <v>253</v>
      </c>
      <c r="F615" s="45">
        <v>580</v>
      </c>
      <c r="G615" s="45">
        <v>580</v>
      </c>
      <c r="H615" s="45">
        <f t="shared" si="27"/>
        <v>100</v>
      </c>
    </row>
    <row r="616" spans="1:8" ht="24">
      <c r="A616" s="3">
        <f t="shared" si="28"/>
        <v>586</v>
      </c>
      <c r="B616" s="16" t="s">
        <v>230</v>
      </c>
      <c r="C616" s="16" t="s">
        <v>502</v>
      </c>
      <c r="D616" s="3"/>
      <c r="E616" s="4" t="s">
        <v>503</v>
      </c>
      <c r="F616" s="45">
        <f>F617</f>
        <v>200</v>
      </c>
      <c r="G616" s="45">
        <f>G617</f>
        <v>200</v>
      </c>
      <c r="H616" s="45">
        <f t="shared" si="27"/>
        <v>100</v>
      </c>
    </row>
    <row r="617" spans="1:8" ht="24">
      <c r="A617" s="3">
        <f t="shared" si="28"/>
        <v>587</v>
      </c>
      <c r="B617" s="16" t="s">
        <v>230</v>
      </c>
      <c r="C617" s="16" t="s">
        <v>502</v>
      </c>
      <c r="D617" s="3">
        <v>521</v>
      </c>
      <c r="E617" s="4" t="s">
        <v>253</v>
      </c>
      <c r="F617" s="45">
        <v>200</v>
      </c>
      <c r="G617" s="45">
        <v>200</v>
      </c>
      <c r="H617" s="45">
        <f t="shared" si="27"/>
        <v>100</v>
      </c>
    </row>
    <row r="618" spans="1:8" ht="24">
      <c r="A618" s="3">
        <f t="shared" si="28"/>
        <v>588</v>
      </c>
      <c r="B618" s="16" t="s">
        <v>230</v>
      </c>
      <c r="C618" s="16" t="s">
        <v>533</v>
      </c>
      <c r="D618" s="3"/>
      <c r="E618" s="4" t="s">
        <v>532</v>
      </c>
      <c r="F618" s="45">
        <f>F619</f>
        <v>586.8</v>
      </c>
      <c r="G618" s="45">
        <f>G619</f>
        <v>586.8</v>
      </c>
      <c r="H618" s="45">
        <f t="shared" si="27"/>
        <v>100</v>
      </c>
    </row>
    <row r="619" spans="1:8" ht="24">
      <c r="A619" s="3">
        <f t="shared" si="28"/>
        <v>589</v>
      </c>
      <c r="B619" s="16" t="s">
        <v>230</v>
      </c>
      <c r="C619" s="16" t="s">
        <v>533</v>
      </c>
      <c r="D619" s="3">
        <v>521</v>
      </c>
      <c r="E619" s="4" t="s">
        <v>253</v>
      </c>
      <c r="F619" s="45">
        <v>586.8</v>
      </c>
      <c r="G619" s="45">
        <v>586.8</v>
      </c>
      <c r="H619" s="45">
        <f t="shared" si="27"/>
        <v>100</v>
      </c>
    </row>
    <row r="620" spans="1:8" ht="48">
      <c r="A620" s="3">
        <f t="shared" si="28"/>
        <v>590</v>
      </c>
      <c r="B620" s="16" t="s">
        <v>230</v>
      </c>
      <c r="C620" s="16" t="s">
        <v>534</v>
      </c>
      <c r="D620" s="3"/>
      <c r="E620" s="60" t="s">
        <v>515</v>
      </c>
      <c r="F620" s="45">
        <f>F621</f>
        <v>305.8</v>
      </c>
      <c r="G620" s="45">
        <f>G621</f>
        <v>305.8</v>
      </c>
      <c r="H620" s="45">
        <f t="shared" si="27"/>
        <v>100</v>
      </c>
    </row>
    <row r="621" spans="1:8" ht="36">
      <c r="A621" s="3">
        <f t="shared" si="28"/>
        <v>591</v>
      </c>
      <c r="B621" s="16" t="s">
        <v>230</v>
      </c>
      <c r="C621" s="16" t="s">
        <v>534</v>
      </c>
      <c r="D621" s="3">
        <v>611</v>
      </c>
      <c r="E621" s="4" t="s">
        <v>105</v>
      </c>
      <c r="F621" s="45">
        <v>305.8</v>
      </c>
      <c r="G621" s="45">
        <v>305.8</v>
      </c>
      <c r="H621" s="45">
        <f t="shared" si="27"/>
        <v>100</v>
      </c>
    </row>
    <row r="622" spans="1:8" ht="48">
      <c r="A622" s="3">
        <f t="shared" si="28"/>
        <v>592</v>
      </c>
      <c r="B622" s="16" t="s">
        <v>230</v>
      </c>
      <c r="C622" s="16" t="s">
        <v>535</v>
      </c>
      <c r="D622" s="3"/>
      <c r="E622" s="60" t="s">
        <v>515</v>
      </c>
      <c r="F622" s="45">
        <f>F623</f>
        <v>0.9</v>
      </c>
      <c r="G622" s="45">
        <f>G623</f>
        <v>0.9</v>
      </c>
      <c r="H622" s="45">
        <f t="shared" si="27"/>
        <v>100</v>
      </c>
    </row>
    <row r="623" spans="1:8" ht="36">
      <c r="A623" s="3">
        <f t="shared" si="28"/>
        <v>593</v>
      </c>
      <c r="B623" s="16" t="s">
        <v>230</v>
      </c>
      <c r="C623" s="16" t="s">
        <v>535</v>
      </c>
      <c r="D623" s="3">
        <v>611</v>
      </c>
      <c r="E623" s="4" t="s">
        <v>105</v>
      </c>
      <c r="F623" s="45">
        <v>0.9</v>
      </c>
      <c r="G623" s="45">
        <v>0.9</v>
      </c>
      <c r="H623" s="45">
        <f t="shared" si="27"/>
        <v>100</v>
      </c>
    </row>
    <row r="624" spans="1:9" ht="12.75">
      <c r="A624" s="12">
        <f t="shared" si="28"/>
        <v>594</v>
      </c>
      <c r="B624" s="15" t="s">
        <v>231</v>
      </c>
      <c r="C624" s="15"/>
      <c r="D624" s="12"/>
      <c r="E624" s="12" t="s">
        <v>25</v>
      </c>
      <c r="F624" s="43">
        <f>F625+F646+F655</f>
        <v>106732.90000000001</v>
      </c>
      <c r="G624" s="43">
        <f>G625+G646+G655</f>
        <v>102984.8</v>
      </c>
      <c r="H624" s="43">
        <f t="shared" si="27"/>
        <v>96.48833677338477</v>
      </c>
      <c r="I624" s="24"/>
    </row>
    <row r="625" spans="1:9" ht="12.75">
      <c r="A625" s="12">
        <f t="shared" si="28"/>
        <v>595</v>
      </c>
      <c r="B625" s="15" t="s">
        <v>232</v>
      </c>
      <c r="C625" s="15"/>
      <c r="D625" s="12"/>
      <c r="E625" s="44" t="s">
        <v>26</v>
      </c>
      <c r="F625" s="43">
        <f>F626</f>
        <v>96775.2</v>
      </c>
      <c r="G625" s="43">
        <f>G626</f>
        <v>93562.8</v>
      </c>
      <c r="H625" s="43">
        <f t="shared" si="27"/>
        <v>96.68055452223298</v>
      </c>
      <c r="I625" s="23"/>
    </row>
    <row r="626" spans="1:9" ht="24">
      <c r="A626" s="3">
        <f t="shared" si="28"/>
        <v>596</v>
      </c>
      <c r="B626" s="16" t="s">
        <v>232</v>
      </c>
      <c r="C626" s="16" t="s">
        <v>153</v>
      </c>
      <c r="D626" s="3"/>
      <c r="E626" s="4" t="s">
        <v>341</v>
      </c>
      <c r="F626" s="45">
        <f>F627+F639</f>
        <v>96775.2</v>
      </c>
      <c r="G626" s="45">
        <f>G627+G639</f>
        <v>93562.8</v>
      </c>
      <c r="H626" s="45">
        <f t="shared" si="27"/>
        <v>96.68055452223298</v>
      </c>
      <c r="I626" s="23"/>
    </row>
    <row r="627" spans="1:8" ht="24">
      <c r="A627" s="12">
        <f t="shared" si="28"/>
        <v>597</v>
      </c>
      <c r="B627" s="15" t="s">
        <v>232</v>
      </c>
      <c r="C627" s="15" t="s">
        <v>172</v>
      </c>
      <c r="D627" s="12"/>
      <c r="E627" s="44" t="s">
        <v>71</v>
      </c>
      <c r="F627" s="43">
        <f>F628+F631+F634+F637</f>
        <v>88022.9</v>
      </c>
      <c r="G627" s="43">
        <f>G628+G631+G634+G637</f>
        <v>84810.5</v>
      </c>
      <c r="H627" s="43">
        <f t="shared" si="27"/>
        <v>96.35049515523801</v>
      </c>
    </row>
    <row r="628" spans="1:8" ht="36">
      <c r="A628" s="3">
        <f t="shared" si="28"/>
        <v>598</v>
      </c>
      <c r="B628" s="16" t="s">
        <v>232</v>
      </c>
      <c r="C628" s="16" t="s">
        <v>199</v>
      </c>
      <c r="D628" s="3"/>
      <c r="E628" s="4" t="s">
        <v>74</v>
      </c>
      <c r="F628" s="45">
        <f>SUM(F629:F630)</f>
        <v>2699.3</v>
      </c>
      <c r="G628" s="45">
        <f>SUM(G629:G630)</f>
        <v>2427</v>
      </c>
      <c r="H628" s="45">
        <f t="shared" si="27"/>
        <v>89.91219945911902</v>
      </c>
    </row>
    <row r="629" spans="1:8" ht="12.75">
      <c r="A629" s="3">
        <f t="shared" si="28"/>
        <v>599</v>
      </c>
      <c r="B629" s="16" t="s">
        <v>232</v>
      </c>
      <c r="C629" s="16" t="s">
        <v>199</v>
      </c>
      <c r="D629" s="3">
        <v>244</v>
      </c>
      <c r="E629" s="4" t="s">
        <v>113</v>
      </c>
      <c r="F629" s="45">
        <v>30</v>
      </c>
      <c r="G629" s="45">
        <v>24.1</v>
      </c>
      <c r="H629" s="45">
        <f t="shared" si="27"/>
        <v>80.33333333333333</v>
      </c>
    </row>
    <row r="630" spans="1:11" ht="24">
      <c r="A630" s="3">
        <f t="shared" si="28"/>
        <v>600</v>
      </c>
      <c r="B630" s="16"/>
      <c r="C630" s="16"/>
      <c r="D630" s="3">
        <v>321</v>
      </c>
      <c r="E630" s="4" t="s">
        <v>246</v>
      </c>
      <c r="F630" s="45">
        <v>2669.3</v>
      </c>
      <c r="G630" s="45">
        <v>2402.9</v>
      </c>
      <c r="H630" s="45">
        <f t="shared" si="27"/>
        <v>90.01985539279961</v>
      </c>
      <c r="K630" s="1" t="s">
        <v>150</v>
      </c>
    </row>
    <row r="631" spans="1:8" ht="36">
      <c r="A631" s="3">
        <f t="shared" si="28"/>
        <v>601</v>
      </c>
      <c r="B631" s="16" t="s">
        <v>232</v>
      </c>
      <c r="C631" s="16" t="s">
        <v>200</v>
      </c>
      <c r="D631" s="3"/>
      <c r="E631" s="4" t="s">
        <v>73</v>
      </c>
      <c r="F631" s="45">
        <f>SUM(F632:F633)</f>
        <v>79674.5</v>
      </c>
      <c r="G631" s="45">
        <f>SUM(G632:G633)</f>
        <v>76905.8</v>
      </c>
      <c r="H631" s="45">
        <f t="shared" si="27"/>
        <v>96.5249860369378</v>
      </c>
    </row>
    <row r="632" spans="1:8" ht="12.75">
      <c r="A632" s="3">
        <f t="shared" si="28"/>
        <v>602</v>
      </c>
      <c r="B632" s="16" t="s">
        <v>232</v>
      </c>
      <c r="C632" s="16" t="s">
        <v>200</v>
      </c>
      <c r="D632" s="3">
        <v>244</v>
      </c>
      <c r="E632" s="4" t="s">
        <v>113</v>
      </c>
      <c r="F632" s="45">
        <v>900</v>
      </c>
      <c r="G632" s="45">
        <v>836</v>
      </c>
      <c r="H632" s="45">
        <f t="shared" si="27"/>
        <v>92.88888888888889</v>
      </c>
    </row>
    <row r="633" spans="1:8" ht="24">
      <c r="A633" s="3">
        <f t="shared" si="28"/>
        <v>603</v>
      </c>
      <c r="B633" s="16"/>
      <c r="C633" s="16"/>
      <c r="D633" s="3">
        <v>321</v>
      </c>
      <c r="E633" s="4" t="s">
        <v>246</v>
      </c>
      <c r="F633" s="45">
        <v>78774.5</v>
      </c>
      <c r="G633" s="45">
        <v>76069.8</v>
      </c>
      <c r="H633" s="45">
        <f aca="true" t="shared" si="30" ref="H633:H696">G633/F633*100</f>
        <v>96.56652850859098</v>
      </c>
    </row>
    <row r="634" spans="1:8" ht="36">
      <c r="A634" s="3">
        <f t="shared" si="28"/>
        <v>604</v>
      </c>
      <c r="B634" s="16" t="s">
        <v>232</v>
      </c>
      <c r="C634" s="16" t="s">
        <v>201</v>
      </c>
      <c r="D634" s="3"/>
      <c r="E634" s="4" t="s">
        <v>271</v>
      </c>
      <c r="F634" s="45">
        <f>SUM(F635:F636)</f>
        <v>5625.2</v>
      </c>
      <c r="G634" s="45">
        <f>SUM(G635:G636)</f>
        <v>5453.8</v>
      </c>
      <c r="H634" s="45">
        <f t="shared" si="30"/>
        <v>96.95299722676528</v>
      </c>
    </row>
    <row r="635" spans="1:8" ht="12.75">
      <c r="A635" s="3">
        <f t="shared" si="28"/>
        <v>605</v>
      </c>
      <c r="B635" s="16" t="s">
        <v>232</v>
      </c>
      <c r="C635" s="16" t="s">
        <v>201</v>
      </c>
      <c r="D635" s="3">
        <v>244</v>
      </c>
      <c r="E635" s="4" t="s">
        <v>113</v>
      </c>
      <c r="F635" s="45">
        <v>72.2</v>
      </c>
      <c r="G635" s="45">
        <v>65.8</v>
      </c>
      <c r="H635" s="45">
        <f t="shared" si="30"/>
        <v>91.13573407202216</v>
      </c>
    </row>
    <row r="636" spans="1:8" ht="24">
      <c r="A636" s="3">
        <f t="shared" si="28"/>
        <v>606</v>
      </c>
      <c r="B636" s="16"/>
      <c r="C636" s="16"/>
      <c r="D636" s="3">
        <v>321</v>
      </c>
      <c r="E636" s="4" t="s">
        <v>246</v>
      </c>
      <c r="F636" s="45">
        <v>5553</v>
      </c>
      <c r="G636" s="45">
        <v>5388</v>
      </c>
      <c r="H636" s="45">
        <f t="shared" si="30"/>
        <v>97.02863317125878</v>
      </c>
    </row>
    <row r="637" spans="1:8" ht="60">
      <c r="A637" s="3">
        <f t="shared" si="28"/>
        <v>607</v>
      </c>
      <c r="B637" s="16" t="s">
        <v>232</v>
      </c>
      <c r="C637" s="16" t="s">
        <v>286</v>
      </c>
      <c r="D637" s="3"/>
      <c r="E637" s="4" t="s">
        <v>409</v>
      </c>
      <c r="F637" s="45">
        <f>F638</f>
        <v>23.9</v>
      </c>
      <c r="G637" s="45">
        <f>G638</f>
        <v>23.9</v>
      </c>
      <c r="H637" s="45">
        <f t="shared" si="30"/>
        <v>100</v>
      </c>
    </row>
    <row r="638" spans="1:8" ht="24">
      <c r="A638" s="3">
        <f t="shared" si="28"/>
        <v>608</v>
      </c>
      <c r="B638" s="16" t="s">
        <v>232</v>
      </c>
      <c r="C638" s="16" t="s">
        <v>286</v>
      </c>
      <c r="D638" s="3">
        <v>321</v>
      </c>
      <c r="E638" s="4" t="s">
        <v>246</v>
      </c>
      <c r="F638" s="45">
        <v>23.9</v>
      </c>
      <c r="G638" s="45">
        <v>23.9</v>
      </c>
      <c r="H638" s="45">
        <f t="shared" si="30"/>
        <v>100</v>
      </c>
    </row>
    <row r="639" spans="1:8" ht="24">
      <c r="A639" s="12">
        <f t="shared" si="28"/>
        <v>609</v>
      </c>
      <c r="B639" s="15" t="s">
        <v>232</v>
      </c>
      <c r="C639" s="15" t="s">
        <v>171</v>
      </c>
      <c r="D639" s="3"/>
      <c r="E639" s="44" t="s">
        <v>297</v>
      </c>
      <c r="F639" s="43">
        <f>F640+F642+F644</f>
        <v>8752.3</v>
      </c>
      <c r="G639" s="43">
        <f>G640+G642+G644</f>
        <v>8752.3</v>
      </c>
      <c r="H639" s="43">
        <f t="shared" si="30"/>
        <v>100</v>
      </c>
    </row>
    <row r="640" spans="1:9" s="1" customFormat="1" ht="24">
      <c r="A640" s="3">
        <f t="shared" si="28"/>
        <v>610</v>
      </c>
      <c r="B640" s="16" t="s">
        <v>232</v>
      </c>
      <c r="C640" s="16" t="s">
        <v>470</v>
      </c>
      <c r="D640" s="3"/>
      <c r="E640" s="4" t="s">
        <v>471</v>
      </c>
      <c r="F640" s="45">
        <f>F641</f>
        <v>3786.8</v>
      </c>
      <c r="G640" s="45">
        <f>G641</f>
        <v>3786.8</v>
      </c>
      <c r="H640" s="45">
        <f t="shared" si="30"/>
        <v>100</v>
      </c>
      <c r="I640" s="30"/>
    </row>
    <row r="641" spans="1:9" s="1" customFormat="1" ht="12.75">
      <c r="A641" s="3">
        <f t="shared" si="28"/>
        <v>611</v>
      </c>
      <c r="B641" s="16" t="s">
        <v>232</v>
      </c>
      <c r="C641" s="16" t="s">
        <v>470</v>
      </c>
      <c r="D641" s="3">
        <v>322</v>
      </c>
      <c r="E641" s="4" t="s">
        <v>47</v>
      </c>
      <c r="F641" s="45">
        <v>3786.8</v>
      </c>
      <c r="G641" s="45">
        <v>3786.8</v>
      </c>
      <c r="H641" s="45">
        <f t="shared" si="30"/>
        <v>100</v>
      </c>
      <c r="I641" s="30"/>
    </row>
    <row r="642" spans="1:8" ht="24">
      <c r="A642" s="3">
        <f t="shared" si="28"/>
        <v>612</v>
      </c>
      <c r="B642" s="16" t="s">
        <v>232</v>
      </c>
      <c r="C642" s="16" t="s">
        <v>251</v>
      </c>
      <c r="D642" s="3"/>
      <c r="E642" s="4" t="s">
        <v>252</v>
      </c>
      <c r="F642" s="45">
        <f>F643</f>
        <v>2047.5</v>
      </c>
      <c r="G642" s="45">
        <f>G643</f>
        <v>2047.5</v>
      </c>
      <c r="H642" s="45">
        <f t="shared" si="30"/>
        <v>100</v>
      </c>
    </row>
    <row r="643" spans="1:8" ht="12.75">
      <c r="A643" s="3">
        <f t="shared" si="28"/>
        <v>613</v>
      </c>
      <c r="B643" s="16" t="s">
        <v>232</v>
      </c>
      <c r="C643" s="16" t="s">
        <v>251</v>
      </c>
      <c r="D643" s="3">
        <v>322</v>
      </c>
      <c r="E643" s="4" t="s">
        <v>47</v>
      </c>
      <c r="F643" s="45">
        <v>2047.5</v>
      </c>
      <c r="G643" s="45">
        <v>2047.5</v>
      </c>
      <c r="H643" s="45">
        <f t="shared" si="30"/>
        <v>100</v>
      </c>
    </row>
    <row r="644" spans="1:8" ht="24">
      <c r="A644" s="3">
        <f t="shared" si="28"/>
        <v>614</v>
      </c>
      <c r="B644" s="16" t="s">
        <v>232</v>
      </c>
      <c r="C644" s="16" t="s">
        <v>472</v>
      </c>
      <c r="D644" s="3"/>
      <c r="E644" s="4" t="s">
        <v>473</v>
      </c>
      <c r="F644" s="45">
        <f>F645</f>
        <v>2918</v>
      </c>
      <c r="G644" s="45">
        <f>G645</f>
        <v>2918</v>
      </c>
      <c r="H644" s="45">
        <f t="shared" si="30"/>
        <v>100</v>
      </c>
    </row>
    <row r="645" spans="1:8" ht="12.75">
      <c r="A645" s="3">
        <f t="shared" si="28"/>
        <v>615</v>
      </c>
      <c r="B645" s="16" t="s">
        <v>232</v>
      </c>
      <c r="C645" s="16" t="s">
        <v>472</v>
      </c>
      <c r="D645" s="3">
        <v>322</v>
      </c>
      <c r="E645" s="4" t="s">
        <v>47</v>
      </c>
      <c r="F645" s="45">
        <v>2918</v>
      </c>
      <c r="G645" s="45">
        <v>2918</v>
      </c>
      <c r="H645" s="45">
        <f t="shared" si="30"/>
        <v>100</v>
      </c>
    </row>
    <row r="646" spans="1:9" s="27" customFormat="1" ht="12.75">
      <c r="A646" s="12">
        <f t="shared" si="28"/>
        <v>616</v>
      </c>
      <c r="B646" s="15" t="s">
        <v>287</v>
      </c>
      <c r="C646" s="15"/>
      <c r="D646" s="12"/>
      <c r="E646" s="44" t="s">
        <v>288</v>
      </c>
      <c r="F646" s="43">
        <f>F647+F651</f>
        <v>3567.6</v>
      </c>
      <c r="G646" s="43">
        <f>G647+G651</f>
        <v>3558.8</v>
      </c>
      <c r="H646" s="43">
        <f t="shared" si="30"/>
        <v>99.7533355757372</v>
      </c>
      <c r="I646" s="40"/>
    </row>
    <row r="647" spans="1:9" s="27" customFormat="1" ht="24">
      <c r="A647" s="3">
        <f t="shared" si="28"/>
        <v>617</v>
      </c>
      <c r="B647" s="16" t="s">
        <v>287</v>
      </c>
      <c r="C647" s="16" t="s">
        <v>153</v>
      </c>
      <c r="D647" s="12"/>
      <c r="E647" s="4" t="s">
        <v>341</v>
      </c>
      <c r="F647" s="45">
        <f aca="true" t="shared" si="31" ref="F647:G649">F648</f>
        <v>3234</v>
      </c>
      <c r="G647" s="45">
        <f t="shared" si="31"/>
        <v>3234</v>
      </c>
      <c r="H647" s="45">
        <f t="shared" si="30"/>
        <v>100</v>
      </c>
      <c r="I647" s="28"/>
    </row>
    <row r="648" spans="1:9" s="27" customFormat="1" ht="12.75">
      <c r="A648" s="12">
        <f t="shared" si="28"/>
        <v>618</v>
      </c>
      <c r="B648" s="15" t="s">
        <v>287</v>
      </c>
      <c r="C648" s="15" t="s">
        <v>202</v>
      </c>
      <c r="D648" s="3"/>
      <c r="E648" s="44" t="s">
        <v>45</v>
      </c>
      <c r="F648" s="43">
        <f t="shared" si="31"/>
        <v>3234</v>
      </c>
      <c r="G648" s="43">
        <f t="shared" si="31"/>
        <v>3234</v>
      </c>
      <c r="H648" s="43">
        <f t="shared" si="30"/>
        <v>100</v>
      </c>
      <c r="I648" s="28"/>
    </row>
    <row r="649" spans="1:9" s="27" customFormat="1" ht="24">
      <c r="A649" s="3">
        <f t="shared" si="28"/>
        <v>619</v>
      </c>
      <c r="B649" s="16" t="s">
        <v>287</v>
      </c>
      <c r="C649" s="16" t="s">
        <v>203</v>
      </c>
      <c r="D649" s="3"/>
      <c r="E649" s="4" t="s">
        <v>46</v>
      </c>
      <c r="F649" s="45">
        <f t="shared" si="31"/>
        <v>3234</v>
      </c>
      <c r="G649" s="45">
        <f t="shared" si="31"/>
        <v>3234</v>
      </c>
      <c r="H649" s="45">
        <f t="shared" si="30"/>
        <v>100</v>
      </c>
      <c r="I649" s="28"/>
    </row>
    <row r="650" spans="1:9" s="27" customFormat="1" ht="12.75">
      <c r="A650" s="3">
        <f t="shared" si="28"/>
        <v>620</v>
      </c>
      <c r="B650" s="16" t="s">
        <v>287</v>
      </c>
      <c r="C650" s="16" t="s">
        <v>203</v>
      </c>
      <c r="D650" s="3">
        <v>322</v>
      </c>
      <c r="E650" s="4" t="s">
        <v>47</v>
      </c>
      <c r="F650" s="45">
        <v>3234</v>
      </c>
      <c r="G650" s="45">
        <v>3234</v>
      </c>
      <c r="H650" s="45">
        <f t="shared" si="30"/>
        <v>100</v>
      </c>
      <c r="I650" s="28"/>
    </row>
    <row r="651" spans="1:9" s="27" customFormat="1" ht="24">
      <c r="A651" s="3">
        <f t="shared" si="28"/>
        <v>621</v>
      </c>
      <c r="B651" s="16" t="s">
        <v>287</v>
      </c>
      <c r="C651" s="16" t="s">
        <v>173</v>
      </c>
      <c r="D651" s="3"/>
      <c r="E651" s="4" t="s">
        <v>337</v>
      </c>
      <c r="F651" s="45">
        <f aca="true" t="shared" si="32" ref="F651:G653">F652</f>
        <v>333.6</v>
      </c>
      <c r="G651" s="45">
        <f t="shared" si="32"/>
        <v>324.8</v>
      </c>
      <c r="H651" s="45">
        <f t="shared" si="30"/>
        <v>97.3621103117506</v>
      </c>
      <c r="I651" s="28"/>
    </row>
    <row r="652" spans="1:9" s="27" customFormat="1" ht="24">
      <c r="A652" s="12">
        <f t="shared" si="28"/>
        <v>622</v>
      </c>
      <c r="B652" s="15" t="s">
        <v>287</v>
      </c>
      <c r="C652" s="15" t="s">
        <v>181</v>
      </c>
      <c r="D652" s="12"/>
      <c r="E652" s="44" t="s">
        <v>299</v>
      </c>
      <c r="F652" s="43">
        <f t="shared" si="32"/>
        <v>333.6</v>
      </c>
      <c r="G652" s="43">
        <f t="shared" si="32"/>
        <v>324.8</v>
      </c>
      <c r="H652" s="43">
        <f t="shared" si="30"/>
        <v>97.3621103117506</v>
      </c>
      <c r="I652" s="28"/>
    </row>
    <row r="653" spans="1:9" s="27" customFormat="1" ht="24">
      <c r="A653" s="3">
        <f t="shared" si="28"/>
        <v>623</v>
      </c>
      <c r="B653" s="16" t="s">
        <v>287</v>
      </c>
      <c r="C653" s="16" t="s">
        <v>283</v>
      </c>
      <c r="D653" s="3"/>
      <c r="E653" s="4" t="s">
        <v>284</v>
      </c>
      <c r="F653" s="45">
        <f t="shared" si="32"/>
        <v>333.6</v>
      </c>
      <c r="G653" s="45">
        <f t="shared" si="32"/>
        <v>324.8</v>
      </c>
      <c r="H653" s="45">
        <f t="shared" si="30"/>
        <v>97.3621103117506</v>
      </c>
      <c r="I653" s="28"/>
    </row>
    <row r="654" spans="1:9" s="27" customFormat="1" ht="24">
      <c r="A654" s="3">
        <f t="shared" si="28"/>
        <v>624</v>
      </c>
      <c r="B654" s="16" t="s">
        <v>287</v>
      </c>
      <c r="C654" s="16" t="s">
        <v>283</v>
      </c>
      <c r="D654" s="3">
        <v>321</v>
      </c>
      <c r="E654" s="4" t="s">
        <v>246</v>
      </c>
      <c r="F654" s="45">
        <v>333.6</v>
      </c>
      <c r="G654" s="45">
        <v>324.8</v>
      </c>
      <c r="H654" s="45">
        <f t="shared" si="30"/>
        <v>97.3621103117506</v>
      </c>
      <c r="I654" s="28"/>
    </row>
    <row r="655" spans="1:8" ht="12.75">
      <c r="A655" s="12">
        <f t="shared" si="28"/>
        <v>625</v>
      </c>
      <c r="B655" s="15" t="s">
        <v>233</v>
      </c>
      <c r="C655" s="15"/>
      <c r="D655" s="12"/>
      <c r="E655" s="44" t="s">
        <v>27</v>
      </c>
      <c r="F655" s="43">
        <f>F656+F689</f>
        <v>6390.1</v>
      </c>
      <c r="G655" s="43">
        <f>G656+G689</f>
        <v>5863.200000000001</v>
      </c>
      <c r="H655" s="43">
        <f t="shared" si="30"/>
        <v>91.7544326379869</v>
      </c>
    </row>
    <row r="656" spans="1:8" ht="24">
      <c r="A656" s="3">
        <f t="shared" si="28"/>
        <v>626</v>
      </c>
      <c r="B656" s="16" t="s">
        <v>233</v>
      </c>
      <c r="C656" s="16" t="s">
        <v>153</v>
      </c>
      <c r="D656" s="3"/>
      <c r="E656" s="4" t="s">
        <v>341</v>
      </c>
      <c r="F656" s="45">
        <f>F657+F677</f>
        <v>5860</v>
      </c>
      <c r="G656" s="45">
        <f>G657+G677</f>
        <v>5514.900000000001</v>
      </c>
      <c r="H656" s="45">
        <f t="shared" si="30"/>
        <v>94.11092150170649</v>
      </c>
    </row>
    <row r="657" spans="1:8" ht="24">
      <c r="A657" s="12">
        <f aca="true" t="shared" si="33" ref="A657:A719">A656+1</f>
        <v>627</v>
      </c>
      <c r="B657" s="15" t="s">
        <v>233</v>
      </c>
      <c r="C657" s="15" t="s">
        <v>156</v>
      </c>
      <c r="D657" s="3"/>
      <c r="E657" s="44" t="s">
        <v>303</v>
      </c>
      <c r="F657" s="43">
        <f>F658+F660+F662+F664+F666+F668+F671+F673+F675</f>
        <v>1634.1000000000001</v>
      </c>
      <c r="G657" s="43">
        <f>G658+G660+G662+G664+G666+G668+G671+G673+G675</f>
        <v>1563.8000000000002</v>
      </c>
      <c r="H657" s="43">
        <f t="shared" si="30"/>
        <v>95.69793770271097</v>
      </c>
    </row>
    <row r="658" spans="1:8" ht="36">
      <c r="A658" s="3">
        <f t="shared" si="33"/>
        <v>628</v>
      </c>
      <c r="B658" s="16" t="s">
        <v>233</v>
      </c>
      <c r="C658" s="16" t="s">
        <v>204</v>
      </c>
      <c r="D658" s="3"/>
      <c r="E658" s="4" t="s">
        <v>439</v>
      </c>
      <c r="F658" s="45">
        <f>F659</f>
        <v>323.1</v>
      </c>
      <c r="G658" s="45">
        <f>G659</f>
        <v>321.6</v>
      </c>
      <c r="H658" s="45">
        <f t="shared" si="30"/>
        <v>99.53574744661096</v>
      </c>
    </row>
    <row r="659" spans="1:8" ht="12.75">
      <c r="A659" s="3">
        <f t="shared" si="33"/>
        <v>629</v>
      </c>
      <c r="B659" s="16" t="s">
        <v>233</v>
      </c>
      <c r="C659" s="16" t="s">
        <v>204</v>
      </c>
      <c r="D659" s="3">
        <v>244</v>
      </c>
      <c r="E659" s="4" t="s">
        <v>113</v>
      </c>
      <c r="F659" s="45">
        <v>323.1</v>
      </c>
      <c r="G659" s="45">
        <v>321.6</v>
      </c>
      <c r="H659" s="45">
        <f t="shared" si="30"/>
        <v>99.53574744661096</v>
      </c>
    </row>
    <row r="660" spans="1:8" ht="24">
      <c r="A660" s="3">
        <f t="shared" si="33"/>
        <v>630</v>
      </c>
      <c r="B660" s="16" t="s">
        <v>233</v>
      </c>
      <c r="C660" s="16" t="s">
        <v>410</v>
      </c>
      <c r="D660" s="12"/>
      <c r="E660" s="4" t="s">
        <v>93</v>
      </c>
      <c r="F660" s="45">
        <f>F661</f>
        <v>522.7</v>
      </c>
      <c r="G660" s="45">
        <f>G661</f>
        <v>489.7</v>
      </c>
      <c r="H660" s="45">
        <f t="shared" si="30"/>
        <v>93.6866271283719</v>
      </c>
    </row>
    <row r="661" spans="1:8" ht="12.75">
      <c r="A661" s="3">
        <f t="shared" si="33"/>
        <v>631</v>
      </c>
      <c r="B661" s="16" t="s">
        <v>233</v>
      </c>
      <c r="C661" s="16" t="s">
        <v>410</v>
      </c>
      <c r="D661" s="3">
        <v>244</v>
      </c>
      <c r="E661" s="4" t="s">
        <v>113</v>
      </c>
      <c r="F661" s="45">
        <v>522.7</v>
      </c>
      <c r="G661" s="45">
        <v>489.7</v>
      </c>
      <c r="H661" s="45">
        <f t="shared" si="30"/>
        <v>93.6866271283719</v>
      </c>
    </row>
    <row r="662" spans="1:8" ht="12.75">
      <c r="A662" s="3">
        <f t="shared" si="33"/>
        <v>632</v>
      </c>
      <c r="B662" s="16" t="s">
        <v>233</v>
      </c>
      <c r="C662" s="16" t="s">
        <v>504</v>
      </c>
      <c r="D662" s="3"/>
      <c r="E662" s="4" t="s">
        <v>505</v>
      </c>
      <c r="F662" s="45">
        <f>F663</f>
        <v>58.2</v>
      </c>
      <c r="G662" s="45">
        <f>G663</f>
        <v>58.2</v>
      </c>
      <c r="H662" s="45">
        <f t="shared" si="30"/>
        <v>100</v>
      </c>
    </row>
    <row r="663" spans="1:8" ht="24">
      <c r="A663" s="3">
        <f t="shared" si="33"/>
        <v>633</v>
      </c>
      <c r="B663" s="16" t="s">
        <v>233</v>
      </c>
      <c r="C663" s="16" t="s">
        <v>504</v>
      </c>
      <c r="D663" s="3">
        <v>521</v>
      </c>
      <c r="E663" s="4" t="s">
        <v>253</v>
      </c>
      <c r="F663" s="45">
        <v>58.2</v>
      </c>
      <c r="G663" s="45">
        <v>58.2</v>
      </c>
      <c r="H663" s="45">
        <f t="shared" si="30"/>
        <v>100</v>
      </c>
    </row>
    <row r="664" spans="1:8" ht="24">
      <c r="A664" s="3">
        <f t="shared" si="33"/>
        <v>634</v>
      </c>
      <c r="B664" s="16" t="s">
        <v>233</v>
      </c>
      <c r="C664" s="16" t="s">
        <v>335</v>
      </c>
      <c r="D664" s="3"/>
      <c r="E664" s="4" t="s">
        <v>336</v>
      </c>
      <c r="F664" s="45">
        <f>F665</f>
        <v>28.7</v>
      </c>
      <c r="G664" s="45">
        <f>G665</f>
        <v>18.7</v>
      </c>
      <c r="H664" s="45">
        <f t="shared" si="30"/>
        <v>65.1567944250871</v>
      </c>
    </row>
    <row r="665" spans="1:8" ht="12.75">
      <c r="A665" s="3">
        <f t="shared" si="33"/>
        <v>635</v>
      </c>
      <c r="B665" s="16" t="s">
        <v>233</v>
      </c>
      <c r="C665" s="16" t="s">
        <v>335</v>
      </c>
      <c r="D665" s="3">
        <v>244</v>
      </c>
      <c r="E665" s="4" t="s">
        <v>113</v>
      </c>
      <c r="F665" s="45">
        <v>28.7</v>
      </c>
      <c r="G665" s="45">
        <v>18.7</v>
      </c>
      <c r="H665" s="45">
        <f t="shared" si="30"/>
        <v>65.1567944250871</v>
      </c>
    </row>
    <row r="666" spans="1:8" ht="24">
      <c r="A666" s="3">
        <f t="shared" si="33"/>
        <v>636</v>
      </c>
      <c r="B666" s="16" t="s">
        <v>233</v>
      </c>
      <c r="C666" s="16" t="s">
        <v>334</v>
      </c>
      <c r="D666" s="3"/>
      <c r="E666" s="4" t="s">
        <v>254</v>
      </c>
      <c r="F666" s="45">
        <f>F667</f>
        <v>35</v>
      </c>
      <c r="G666" s="45">
        <f>G667</f>
        <v>34.7</v>
      </c>
      <c r="H666" s="45">
        <f t="shared" si="30"/>
        <v>99.14285714285715</v>
      </c>
    </row>
    <row r="667" spans="1:8" ht="12.75">
      <c r="A667" s="3">
        <f t="shared" si="33"/>
        <v>637</v>
      </c>
      <c r="B667" s="16" t="s">
        <v>233</v>
      </c>
      <c r="C667" s="16" t="s">
        <v>334</v>
      </c>
      <c r="D667" s="3">
        <v>244</v>
      </c>
      <c r="E667" s="4" t="s">
        <v>113</v>
      </c>
      <c r="F667" s="45">
        <v>35</v>
      </c>
      <c r="G667" s="45">
        <v>34.7</v>
      </c>
      <c r="H667" s="45">
        <f t="shared" si="30"/>
        <v>99.14285714285715</v>
      </c>
    </row>
    <row r="668" spans="1:8" ht="36">
      <c r="A668" s="3">
        <f t="shared" si="33"/>
        <v>638</v>
      </c>
      <c r="B668" s="16" t="s">
        <v>233</v>
      </c>
      <c r="C668" s="16" t="s">
        <v>411</v>
      </c>
      <c r="D668" s="12"/>
      <c r="E668" s="4" t="s">
        <v>142</v>
      </c>
      <c r="F668" s="45">
        <f>F669+F670</f>
        <v>93.19999999999999</v>
      </c>
      <c r="G668" s="45">
        <f>G669+G670</f>
        <v>93.19999999999999</v>
      </c>
      <c r="H668" s="45">
        <f t="shared" si="30"/>
        <v>100</v>
      </c>
    </row>
    <row r="669" spans="1:8" ht="12.75">
      <c r="A669" s="3">
        <f t="shared" si="33"/>
        <v>639</v>
      </c>
      <c r="B669" s="16" t="s">
        <v>233</v>
      </c>
      <c r="C669" s="16" t="s">
        <v>411</v>
      </c>
      <c r="D669" s="3">
        <v>244</v>
      </c>
      <c r="E669" s="4" t="s">
        <v>113</v>
      </c>
      <c r="F669" s="45">
        <v>50.9</v>
      </c>
      <c r="G669" s="45">
        <v>50.9</v>
      </c>
      <c r="H669" s="45">
        <f t="shared" si="30"/>
        <v>100</v>
      </c>
    </row>
    <row r="670" spans="1:8" ht="24">
      <c r="A670" s="3">
        <f t="shared" si="33"/>
        <v>640</v>
      </c>
      <c r="B670" s="16"/>
      <c r="C670" s="16"/>
      <c r="D670" s="3">
        <v>313</v>
      </c>
      <c r="E670" s="4" t="s">
        <v>48</v>
      </c>
      <c r="F670" s="45">
        <v>42.3</v>
      </c>
      <c r="G670" s="45">
        <v>42.3</v>
      </c>
      <c r="H670" s="45">
        <f t="shared" si="30"/>
        <v>100</v>
      </c>
    </row>
    <row r="671" spans="1:8" ht="36">
      <c r="A671" s="3">
        <f t="shared" si="33"/>
        <v>641</v>
      </c>
      <c r="B671" s="16" t="s">
        <v>233</v>
      </c>
      <c r="C671" s="16" t="s">
        <v>344</v>
      </c>
      <c r="D671" s="3"/>
      <c r="E671" s="4" t="s">
        <v>279</v>
      </c>
      <c r="F671" s="45">
        <f>F672</f>
        <v>331.2</v>
      </c>
      <c r="G671" s="45">
        <f>G672</f>
        <v>331.2</v>
      </c>
      <c r="H671" s="45">
        <f t="shared" si="30"/>
        <v>100</v>
      </c>
    </row>
    <row r="672" spans="1:8" ht="24">
      <c r="A672" s="3">
        <f t="shared" si="33"/>
        <v>642</v>
      </c>
      <c r="B672" s="16" t="s">
        <v>233</v>
      </c>
      <c r="C672" s="16" t="s">
        <v>344</v>
      </c>
      <c r="D672" s="3">
        <v>313</v>
      </c>
      <c r="E672" s="4" t="s">
        <v>48</v>
      </c>
      <c r="F672" s="45">
        <v>331.2</v>
      </c>
      <c r="G672" s="45">
        <v>331.2</v>
      </c>
      <c r="H672" s="45">
        <f t="shared" si="30"/>
        <v>100</v>
      </c>
    </row>
    <row r="673" spans="1:8" ht="58.5" customHeight="1">
      <c r="A673" s="3">
        <f t="shared" si="33"/>
        <v>643</v>
      </c>
      <c r="B673" s="16" t="s">
        <v>233</v>
      </c>
      <c r="C673" s="16" t="s">
        <v>412</v>
      </c>
      <c r="D673" s="3"/>
      <c r="E673" s="70" t="s">
        <v>438</v>
      </c>
      <c r="F673" s="45">
        <f>F674</f>
        <v>212</v>
      </c>
      <c r="G673" s="45">
        <f>G674</f>
        <v>186.5</v>
      </c>
      <c r="H673" s="45">
        <f t="shared" si="30"/>
        <v>87.97169811320755</v>
      </c>
    </row>
    <row r="674" spans="1:8" ht="12.75">
      <c r="A674" s="3">
        <f t="shared" si="33"/>
        <v>644</v>
      </c>
      <c r="B674" s="16" t="s">
        <v>233</v>
      </c>
      <c r="C674" s="16" t="s">
        <v>412</v>
      </c>
      <c r="D674" s="3">
        <v>244</v>
      </c>
      <c r="E674" s="4" t="s">
        <v>113</v>
      </c>
      <c r="F674" s="45">
        <v>212</v>
      </c>
      <c r="G674" s="45">
        <v>186.5</v>
      </c>
      <c r="H674" s="45">
        <f t="shared" si="30"/>
        <v>87.97169811320755</v>
      </c>
    </row>
    <row r="675" spans="1:8" ht="12.75">
      <c r="A675" s="3">
        <f t="shared" si="33"/>
        <v>645</v>
      </c>
      <c r="B675" s="16" t="s">
        <v>233</v>
      </c>
      <c r="C675" s="16" t="s">
        <v>506</v>
      </c>
      <c r="D675" s="3"/>
      <c r="E675" s="4" t="s">
        <v>507</v>
      </c>
      <c r="F675" s="45">
        <f>F676</f>
        <v>30</v>
      </c>
      <c r="G675" s="45">
        <f>G676</f>
        <v>30</v>
      </c>
      <c r="H675" s="45">
        <f t="shared" si="30"/>
        <v>100</v>
      </c>
    </row>
    <row r="676" spans="1:8" ht="12.75">
      <c r="A676" s="3">
        <f t="shared" si="33"/>
        <v>646</v>
      </c>
      <c r="B676" s="16" t="s">
        <v>233</v>
      </c>
      <c r="C676" s="16" t="s">
        <v>506</v>
      </c>
      <c r="D676" s="3">
        <v>244</v>
      </c>
      <c r="E676" s="4" t="s">
        <v>113</v>
      </c>
      <c r="F676" s="45">
        <v>30</v>
      </c>
      <c r="G676" s="45">
        <v>30</v>
      </c>
      <c r="H676" s="45">
        <f t="shared" si="30"/>
        <v>100</v>
      </c>
    </row>
    <row r="677" spans="1:8" ht="24">
      <c r="A677" s="12">
        <f t="shared" si="33"/>
        <v>647</v>
      </c>
      <c r="B677" s="15" t="s">
        <v>233</v>
      </c>
      <c r="C677" s="15" t="s">
        <v>172</v>
      </c>
      <c r="D677" s="12"/>
      <c r="E677" s="44" t="s">
        <v>71</v>
      </c>
      <c r="F677" s="43">
        <f>F678+F682</f>
        <v>4225.9</v>
      </c>
      <c r="G677" s="43">
        <f>G678+G682</f>
        <v>3951.1000000000004</v>
      </c>
      <c r="H677" s="43">
        <f t="shared" si="30"/>
        <v>93.49724319079961</v>
      </c>
    </row>
    <row r="678" spans="1:8" ht="36">
      <c r="A678" s="3">
        <f t="shared" si="33"/>
        <v>648</v>
      </c>
      <c r="B678" s="16" t="s">
        <v>233</v>
      </c>
      <c r="C678" s="16" t="s">
        <v>199</v>
      </c>
      <c r="D678" s="3"/>
      <c r="E678" s="4" t="s">
        <v>74</v>
      </c>
      <c r="F678" s="45">
        <f>F679</f>
        <v>200.7</v>
      </c>
      <c r="G678" s="45">
        <f>G679</f>
        <v>200.5</v>
      </c>
      <c r="H678" s="45">
        <f t="shared" si="30"/>
        <v>99.90034877927255</v>
      </c>
    </row>
    <row r="679" spans="1:8" ht="12.75">
      <c r="A679" s="3">
        <f t="shared" si="33"/>
        <v>649</v>
      </c>
      <c r="B679" s="16" t="s">
        <v>233</v>
      </c>
      <c r="C679" s="16" t="s">
        <v>199</v>
      </c>
      <c r="D679" s="3">
        <v>110</v>
      </c>
      <c r="E679" s="4" t="s">
        <v>66</v>
      </c>
      <c r="F679" s="45">
        <f>SUM(F680:F681)</f>
        <v>200.7</v>
      </c>
      <c r="G679" s="45">
        <f>SUM(G680:G681)</f>
        <v>200.5</v>
      </c>
      <c r="H679" s="45">
        <f t="shared" si="30"/>
        <v>99.90034877927255</v>
      </c>
    </row>
    <row r="680" spans="1:8" ht="12.75">
      <c r="A680" s="3">
        <f t="shared" si="33"/>
        <v>650</v>
      </c>
      <c r="B680" s="16"/>
      <c r="C680" s="16"/>
      <c r="D680" s="3">
        <v>111</v>
      </c>
      <c r="E680" s="4" t="s">
        <v>86</v>
      </c>
      <c r="F680" s="45">
        <v>154.1</v>
      </c>
      <c r="G680" s="45">
        <v>154.1</v>
      </c>
      <c r="H680" s="45">
        <f t="shared" si="30"/>
        <v>100</v>
      </c>
    </row>
    <row r="681" spans="1:8" ht="24">
      <c r="A681" s="3">
        <f t="shared" si="33"/>
        <v>651</v>
      </c>
      <c r="B681" s="16"/>
      <c r="C681" s="16"/>
      <c r="D681" s="3">
        <v>119</v>
      </c>
      <c r="E681" s="4" t="s">
        <v>88</v>
      </c>
      <c r="F681" s="45">
        <v>46.6</v>
      </c>
      <c r="G681" s="45">
        <v>46.4</v>
      </c>
      <c r="H681" s="45">
        <f t="shared" si="30"/>
        <v>99.57081545064376</v>
      </c>
    </row>
    <row r="682" spans="1:8" ht="36">
      <c r="A682" s="3">
        <f t="shared" si="33"/>
        <v>652</v>
      </c>
      <c r="B682" s="16" t="s">
        <v>233</v>
      </c>
      <c r="C682" s="16" t="s">
        <v>200</v>
      </c>
      <c r="D682" s="3"/>
      <c r="E682" s="4" t="s">
        <v>73</v>
      </c>
      <c r="F682" s="45">
        <f>F683+F686</f>
        <v>4025.2</v>
      </c>
      <c r="G682" s="45">
        <f>G683+G686</f>
        <v>3750.6000000000004</v>
      </c>
      <c r="H682" s="45">
        <f t="shared" si="30"/>
        <v>93.17797873397596</v>
      </c>
    </row>
    <row r="683" spans="1:8" ht="12.75">
      <c r="A683" s="3">
        <f t="shared" si="33"/>
        <v>653</v>
      </c>
      <c r="B683" s="16" t="s">
        <v>233</v>
      </c>
      <c r="C683" s="16" t="s">
        <v>200</v>
      </c>
      <c r="D683" s="3">
        <v>110</v>
      </c>
      <c r="E683" s="4" t="s">
        <v>66</v>
      </c>
      <c r="F683" s="45">
        <f>SUM(F684:F685)</f>
        <v>3050</v>
      </c>
      <c r="G683" s="45">
        <f>SUM(G684:G685)</f>
        <v>3041.8</v>
      </c>
      <c r="H683" s="45">
        <f t="shared" si="30"/>
        <v>99.73114754098361</v>
      </c>
    </row>
    <row r="684" spans="1:8" ht="12.75">
      <c r="A684" s="3">
        <f t="shared" si="33"/>
        <v>654</v>
      </c>
      <c r="B684" s="16"/>
      <c r="C684" s="16"/>
      <c r="D684" s="3">
        <v>111</v>
      </c>
      <c r="E684" s="4" t="s">
        <v>86</v>
      </c>
      <c r="F684" s="45">
        <v>2342.5</v>
      </c>
      <c r="G684" s="45">
        <v>2342.5</v>
      </c>
      <c r="H684" s="45">
        <f t="shared" si="30"/>
        <v>100</v>
      </c>
    </row>
    <row r="685" spans="1:8" ht="24">
      <c r="A685" s="3">
        <f t="shared" si="33"/>
        <v>655</v>
      </c>
      <c r="B685" s="16"/>
      <c r="C685" s="16"/>
      <c r="D685" s="3">
        <v>119</v>
      </c>
      <c r="E685" s="4" t="s">
        <v>88</v>
      </c>
      <c r="F685" s="45">
        <v>707.5</v>
      </c>
      <c r="G685" s="45">
        <v>699.3</v>
      </c>
      <c r="H685" s="45">
        <f t="shared" si="30"/>
        <v>98.84098939929328</v>
      </c>
    </row>
    <row r="686" spans="1:8" ht="24">
      <c r="A686" s="3">
        <f t="shared" si="33"/>
        <v>656</v>
      </c>
      <c r="B686" s="16"/>
      <c r="C686" s="16"/>
      <c r="D686" s="3">
        <v>240</v>
      </c>
      <c r="E686" s="4" t="s">
        <v>65</v>
      </c>
      <c r="F686" s="45">
        <f>SUM(F687:F688)</f>
        <v>975.1999999999999</v>
      </c>
      <c r="G686" s="45">
        <f>SUM(G687:G688)</f>
        <v>708.8000000000001</v>
      </c>
      <c r="H686" s="45">
        <f t="shared" si="30"/>
        <v>72.68252666119771</v>
      </c>
    </row>
    <row r="687" spans="1:8" ht="24">
      <c r="A687" s="3">
        <f t="shared" si="33"/>
        <v>657</v>
      </c>
      <c r="B687" s="16"/>
      <c r="C687" s="16"/>
      <c r="D687" s="3">
        <v>242</v>
      </c>
      <c r="E687" s="4" t="s">
        <v>2</v>
      </c>
      <c r="F687" s="45">
        <v>822.3</v>
      </c>
      <c r="G687" s="45">
        <v>584.1</v>
      </c>
      <c r="H687" s="45">
        <f t="shared" si="30"/>
        <v>71.03246990149582</v>
      </c>
    </row>
    <row r="688" spans="1:8" ht="12.75">
      <c r="A688" s="3">
        <f t="shared" si="33"/>
        <v>658</v>
      </c>
      <c r="B688" s="16"/>
      <c r="C688" s="16"/>
      <c r="D688" s="3">
        <v>244</v>
      </c>
      <c r="E688" s="4" t="s">
        <v>113</v>
      </c>
      <c r="F688" s="45">
        <v>152.9</v>
      </c>
      <c r="G688" s="45">
        <v>124.7</v>
      </c>
      <c r="H688" s="45">
        <f t="shared" si="30"/>
        <v>81.5565729234794</v>
      </c>
    </row>
    <row r="689" spans="1:8" ht="12.75">
      <c r="A689" s="12">
        <f t="shared" si="33"/>
        <v>659</v>
      </c>
      <c r="B689" s="15" t="s">
        <v>233</v>
      </c>
      <c r="C689" s="15" t="s">
        <v>259</v>
      </c>
      <c r="D689" s="3"/>
      <c r="E689" s="44" t="s">
        <v>35</v>
      </c>
      <c r="F689" s="43">
        <f>F690+F694</f>
        <v>530.1</v>
      </c>
      <c r="G689" s="43">
        <f>G690+G694</f>
        <v>348.3</v>
      </c>
      <c r="H689" s="43">
        <f t="shared" si="30"/>
        <v>65.70458404074702</v>
      </c>
    </row>
    <row r="690" spans="1:8" ht="63" customHeight="1">
      <c r="A690" s="3">
        <f t="shared" si="33"/>
        <v>660</v>
      </c>
      <c r="B690" s="16" t="s">
        <v>233</v>
      </c>
      <c r="C690" s="16" t="s">
        <v>426</v>
      </c>
      <c r="D690" s="3"/>
      <c r="E690" s="4" t="s">
        <v>435</v>
      </c>
      <c r="F690" s="45">
        <f>F691+F692+F693</f>
        <v>445.1</v>
      </c>
      <c r="G690" s="45">
        <f>G691+G692+G693</f>
        <v>263.3</v>
      </c>
      <c r="H690" s="45">
        <f t="shared" si="30"/>
        <v>59.1552460121321</v>
      </c>
    </row>
    <row r="691" spans="1:8" ht="12.75">
      <c r="A691" s="3">
        <f t="shared" si="33"/>
        <v>661</v>
      </c>
      <c r="B691" s="16" t="s">
        <v>233</v>
      </c>
      <c r="C691" s="16" t="s">
        <v>426</v>
      </c>
      <c r="D691" s="3">
        <v>244</v>
      </c>
      <c r="E691" s="4" t="s">
        <v>113</v>
      </c>
      <c r="F691" s="45">
        <v>92.5</v>
      </c>
      <c r="G691" s="45">
        <v>39.6</v>
      </c>
      <c r="H691" s="45">
        <f t="shared" si="30"/>
        <v>42.810810810810814</v>
      </c>
    </row>
    <row r="692" spans="1:8" ht="24">
      <c r="A692" s="3">
        <f t="shared" si="33"/>
        <v>662</v>
      </c>
      <c r="B692" s="16"/>
      <c r="C692" s="16"/>
      <c r="D692" s="3">
        <v>313</v>
      </c>
      <c r="E692" s="4" t="s">
        <v>48</v>
      </c>
      <c r="F692" s="45">
        <v>250</v>
      </c>
      <c r="G692" s="45">
        <v>175</v>
      </c>
      <c r="H692" s="45">
        <f t="shared" si="30"/>
        <v>70</v>
      </c>
    </row>
    <row r="693" spans="1:8" ht="12.75">
      <c r="A693" s="3">
        <f t="shared" si="33"/>
        <v>663</v>
      </c>
      <c r="B693" s="16"/>
      <c r="C693" s="16"/>
      <c r="D693" s="3">
        <v>612</v>
      </c>
      <c r="E693" s="4" t="s">
        <v>285</v>
      </c>
      <c r="F693" s="45">
        <v>102.6</v>
      </c>
      <c r="G693" s="45">
        <v>48.7</v>
      </c>
      <c r="H693" s="45">
        <f t="shared" si="30"/>
        <v>47.465886939571156</v>
      </c>
    </row>
    <row r="694" spans="1:8" ht="12.75">
      <c r="A694" s="3">
        <f t="shared" si="33"/>
        <v>664</v>
      </c>
      <c r="B694" s="16" t="s">
        <v>233</v>
      </c>
      <c r="C694" s="16" t="s">
        <v>508</v>
      </c>
      <c r="D694" s="3"/>
      <c r="E694" s="4" t="s">
        <v>8</v>
      </c>
      <c r="F694" s="45">
        <f>F695</f>
        <v>85</v>
      </c>
      <c r="G694" s="45">
        <f>G695</f>
        <v>85</v>
      </c>
      <c r="H694" s="45">
        <f t="shared" si="30"/>
        <v>100</v>
      </c>
    </row>
    <row r="695" spans="1:8" ht="24">
      <c r="A695" s="3">
        <f t="shared" si="33"/>
        <v>665</v>
      </c>
      <c r="B695" s="16" t="s">
        <v>233</v>
      </c>
      <c r="C695" s="16" t="s">
        <v>508</v>
      </c>
      <c r="D695" s="3">
        <v>313</v>
      </c>
      <c r="E695" s="4" t="s">
        <v>509</v>
      </c>
      <c r="F695" s="45">
        <v>85</v>
      </c>
      <c r="G695" s="45">
        <v>85</v>
      </c>
      <c r="H695" s="45">
        <f t="shared" si="30"/>
        <v>100</v>
      </c>
    </row>
    <row r="696" spans="1:9" ht="12.75">
      <c r="A696" s="12">
        <f t="shared" si="33"/>
        <v>666</v>
      </c>
      <c r="B696" s="15" t="s">
        <v>234</v>
      </c>
      <c r="C696" s="15"/>
      <c r="D696" s="12"/>
      <c r="E696" s="12" t="s">
        <v>28</v>
      </c>
      <c r="F696" s="43">
        <f>F697+F724+F762+F757</f>
        <v>29698.5</v>
      </c>
      <c r="G696" s="43">
        <f>G697+G724+G762+G757</f>
        <v>29395.6</v>
      </c>
      <c r="H696" s="43">
        <f t="shared" si="30"/>
        <v>98.98008316918362</v>
      </c>
      <c r="I696" s="24"/>
    </row>
    <row r="697" spans="1:8" ht="12.75">
      <c r="A697" s="12">
        <f t="shared" si="33"/>
        <v>667</v>
      </c>
      <c r="B697" s="15" t="s">
        <v>235</v>
      </c>
      <c r="C697" s="15"/>
      <c r="D697" s="12"/>
      <c r="E697" s="44" t="s">
        <v>29</v>
      </c>
      <c r="F697" s="43">
        <f>F698+F705+F721</f>
        <v>12486.6</v>
      </c>
      <c r="G697" s="43">
        <f>G698+G705+G721</f>
        <v>12462</v>
      </c>
      <c r="H697" s="43">
        <f aca="true" t="shared" si="34" ref="H697:H759">G697/F697*100</f>
        <v>99.80298880399788</v>
      </c>
    </row>
    <row r="698" spans="1:8" ht="24">
      <c r="A698" s="3">
        <f t="shared" si="33"/>
        <v>668</v>
      </c>
      <c r="B698" s="16" t="s">
        <v>235</v>
      </c>
      <c r="C698" s="16" t="s">
        <v>153</v>
      </c>
      <c r="D698" s="3"/>
      <c r="E698" s="4" t="s">
        <v>341</v>
      </c>
      <c r="F698" s="45">
        <f>F699</f>
        <v>771.2</v>
      </c>
      <c r="G698" s="45">
        <f>G699</f>
        <v>746.6</v>
      </c>
      <c r="H698" s="45">
        <f t="shared" si="34"/>
        <v>96.81016597510373</v>
      </c>
    </row>
    <row r="699" spans="1:8" ht="24">
      <c r="A699" s="12">
        <f t="shared" si="33"/>
        <v>669</v>
      </c>
      <c r="B699" s="15" t="s">
        <v>235</v>
      </c>
      <c r="C699" s="15" t="s">
        <v>205</v>
      </c>
      <c r="D699" s="12"/>
      <c r="E699" s="44" t="s">
        <v>51</v>
      </c>
      <c r="F699" s="43">
        <f>F700</f>
        <v>771.2</v>
      </c>
      <c r="G699" s="43">
        <f>G700</f>
        <v>746.6</v>
      </c>
      <c r="H699" s="43">
        <f t="shared" si="34"/>
        <v>96.81016597510373</v>
      </c>
    </row>
    <row r="700" spans="1:9" ht="12.75">
      <c r="A700" s="3">
        <f t="shared" si="33"/>
        <v>670</v>
      </c>
      <c r="B700" s="16" t="s">
        <v>235</v>
      </c>
      <c r="C700" s="16" t="s">
        <v>206</v>
      </c>
      <c r="D700" s="3"/>
      <c r="E700" s="4" t="s">
        <v>52</v>
      </c>
      <c r="F700" s="45">
        <f>F701+F704</f>
        <v>771.2</v>
      </c>
      <c r="G700" s="45">
        <f>G701+G704</f>
        <v>746.6</v>
      </c>
      <c r="H700" s="45">
        <f t="shared" si="34"/>
        <v>96.81016597510373</v>
      </c>
      <c r="I700" s="23"/>
    </row>
    <row r="701" spans="1:8" ht="12.75">
      <c r="A701" s="3">
        <f t="shared" si="33"/>
        <v>671</v>
      </c>
      <c r="B701" s="16" t="s">
        <v>235</v>
      </c>
      <c r="C701" s="16" t="s">
        <v>206</v>
      </c>
      <c r="D701" s="3">
        <v>110</v>
      </c>
      <c r="E701" s="4" t="s">
        <v>66</v>
      </c>
      <c r="F701" s="45">
        <f>F702+F703</f>
        <v>71</v>
      </c>
      <c r="G701" s="45">
        <f>G702+G703</f>
        <v>48.2</v>
      </c>
      <c r="H701" s="45">
        <f t="shared" si="34"/>
        <v>67.88732394366198</v>
      </c>
    </row>
    <row r="702" spans="1:8" ht="24">
      <c r="A702" s="3">
        <f t="shared" si="33"/>
        <v>672</v>
      </c>
      <c r="B702" s="16"/>
      <c r="C702" s="16"/>
      <c r="D702" s="3">
        <v>112</v>
      </c>
      <c r="E702" s="4" t="s">
        <v>87</v>
      </c>
      <c r="F702" s="45">
        <v>24.3</v>
      </c>
      <c r="G702" s="45">
        <v>20.5</v>
      </c>
      <c r="H702" s="45">
        <f t="shared" si="34"/>
        <v>84.36213991769547</v>
      </c>
    </row>
    <row r="703" spans="1:8" ht="12.75">
      <c r="A703" s="3">
        <f t="shared" si="33"/>
        <v>673</v>
      </c>
      <c r="B703" s="16"/>
      <c r="C703" s="16"/>
      <c r="D703" s="3">
        <v>113</v>
      </c>
      <c r="E703" s="4" t="s">
        <v>319</v>
      </c>
      <c r="F703" s="45">
        <v>46.7</v>
      </c>
      <c r="G703" s="45">
        <v>27.7</v>
      </c>
      <c r="H703" s="45">
        <f t="shared" si="34"/>
        <v>59.31477516059957</v>
      </c>
    </row>
    <row r="704" spans="1:9" ht="12.75">
      <c r="A704" s="3">
        <f t="shared" si="33"/>
        <v>674</v>
      </c>
      <c r="B704" s="16"/>
      <c r="C704" s="16"/>
      <c r="D704" s="3">
        <v>244</v>
      </c>
      <c r="E704" s="4" t="s">
        <v>113</v>
      </c>
      <c r="F704" s="45">
        <v>700.2</v>
      </c>
      <c r="G704" s="45">
        <v>698.4</v>
      </c>
      <c r="H704" s="45">
        <f t="shared" si="34"/>
        <v>99.74293059125962</v>
      </c>
      <c r="I704" s="23"/>
    </row>
    <row r="705" spans="1:9" ht="24">
      <c r="A705" s="3">
        <f t="shared" si="33"/>
        <v>675</v>
      </c>
      <c r="B705" s="16" t="s">
        <v>235</v>
      </c>
      <c r="C705" s="16" t="s">
        <v>173</v>
      </c>
      <c r="D705" s="3"/>
      <c r="E705" s="4" t="s">
        <v>337</v>
      </c>
      <c r="F705" s="45">
        <f>F706</f>
        <v>11673.699999999999</v>
      </c>
      <c r="G705" s="45">
        <f>G706</f>
        <v>11673.699999999999</v>
      </c>
      <c r="H705" s="45">
        <f t="shared" si="34"/>
        <v>100</v>
      </c>
      <c r="I705" s="23"/>
    </row>
    <row r="706" spans="1:9" s="27" customFormat="1" ht="24.75" customHeight="1">
      <c r="A706" s="12">
        <f t="shared" si="33"/>
        <v>676</v>
      </c>
      <c r="B706" s="15" t="s">
        <v>235</v>
      </c>
      <c r="C706" s="15" t="s">
        <v>186</v>
      </c>
      <c r="D706" s="12"/>
      <c r="E706" s="44" t="s">
        <v>300</v>
      </c>
      <c r="F706" s="43">
        <f>F707+F712+F714+F716+F719</f>
        <v>11673.699999999999</v>
      </c>
      <c r="G706" s="43">
        <f>G707+G712+G714+G716+G719</f>
        <v>11673.699999999999</v>
      </c>
      <c r="H706" s="43">
        <f t="shared" si="34"/>
        <v>100</v>
      </c>
      <c r="I706" s="73"/>
    </row>
    <row r="707" spans="1:9" ht="24">
      <c r="A707" s="3">
        <f t="shared" si="33"/>
        <v>677</v>
      </c>
      <c r="B707" s="16" t="s">
        <v>235</v>
      </c>
      <c r="C707" s="16" t="s">
        <v>187</v>
      </c>
      <c r="D707" s="3"/>
      <c r="E707" s="4" t="s">
        <v>42</v>
      </c>
      <c r="F707" s="45">
        <f>F708+F709</f>
        <v>9063.699999999999</v>
      </c>
      <c r="G707" s="45">
        <f>G708+G709</f>
        <v>9063.699999999999</v>
      </c>
      <c r="H707" s="45">
        <f t="shared" si="34"/>
        <v>100</v>
      </c>
      <c r="I707" s="23"/>
    </row>
    <row r="708" spans="1:9" ht="24">
      <c r="A708" s="3">
        <f t="shared" si="33"/>
        <v>678</v>
      </c>
      <c r="B708" s="16" t="s">
        <v>235</v>
      </c>
      <c r="C708" s="16" t="s">
        <v>187</v>
      </c>
      <c r="D708" s="3">
        <v>242</v>
      </c>
      <c r="E708" s="4" t="s">
        <v>2</v>
      </c>
      <c r="F708" s="45">
        <v>4.1</v>
      </c>
      <c r="G708" s="45">
        <v>4.1</v>
      </c>
      <c r="H708" s="45">
        <f t="shared" si="34"/>
        <v>100</v>
      </c>
      <c r="I708" s="23"/>
    </row>
    <row r="709" spans="1:9" ht="12.75">
      <c r="A709" s="3">
        <f t="shared" si="33"/>
        <v>679</v>
      </c>
      <c r="B709" s="16"/>
      <c r="C709" s="16"/>
      <c r="D709" s="3">
        <v>610</v>
      </c>
      <c r="E709" s="4" t="s">
        <v>497</v>
      </c>
      <c r="F709" s="45">
        <f>F710+F711</f>
        <v>9059.599999999999</v>
      </c>
      <c r="G709" s="45">
        <f>G710+G711</f>
        <v>9059.599999999999</v>
      </c>
      <c r="H709" s="45">
        <f t="shared" si="34"/>
        <v>100</v>
      </c>
      <c r="I709" s="23"/>
    </row>
    <row r="710" spans="1:9" ht="36">
      <c r="A710" s="3">
        <f t="shared" si="33"/>
        <v>680</v>
      </c>
      <c r="B710" s="16"/>
      <c r="C710" s="16"/>
      <c r="D710" s="3">
        <v>611</v>
      </c>
      <c r="E710" s="4" t="s">
        <v>105</v>
      </c>
      <c r="F710" s="45">
        <v>8651.3</v>
      </c>
      <c r="G710" s="45">
        <v>8651.3</v>
      </c>
      <c r="H710" s="45">
        <f t="shared" si="34"/>
        <v>100</v>
      </c>
      <c r="I710" s="23"/>
    </row>
    <row r="711" spans="1:9" ht="48">
      <c r="A711" s="3">
        <f t="shared" si="33"/>
        <v>681</v>
      </c>
      <c r="B711" s="16"/>
      <c r="C711" s="16"/>
      <c r="D711" s="3">
        <v>614</v>
      </c>
      <c r="E711" s="4" t="s">
        <v>530</v>
      </c>
      <c r="F711" s="45">
        <v>408.3</v>
      </c>
      <c r="G711" s="45">
        <v>408.3</v>
      </c>
      <c r="H711" s="45">
        <f t="shared" si="34"/>
        <v>100</v>
      </c>
      <c r="I711" s="23"/>
    </row>
    <row r="712" spans="1:9" ht="48">
      <c r="A712" s="3">
        <f t="shared" si="33"/>
        <v>682</v>
      </c>
      <c r="B712" s="16" t="s">
        <v>235</v>
      </c>
      <c r="C712" s="16" t="s">
        <v>456</v>
      </c>
      <c r="D712" s="3"/>
      <c r="E712" s="4" t="s">
        <v>510</v>
      </c>
      <c r="F712" s="45">
        <f>F713</f>
        <v>599.9</v>
      </c>
      <c r="G712" s="45">
        <f>G713</f>
        <v>599.9</v>
      </c>
      <c r="H712" s="45">
        <f t="shared" si="34"/>
        <v>100</v>
      </c>
      <c r="I712" s="23"/>
    </row>
    <row r="713" spans="1:9" ht="12.75">
      <c r="A713" s="3">
        <f t="shared" si="33"/>
        <v>683</v>
      </c>
      <c r="B713" s="16" t="s">
        <v>235</v>
      </c>
      <c r="C713" s="16" t="s">
        <v>456</v>
      </c>
      <c r="D713" s="3">
        <v>612</v>
      </c>
      <c r="E713" s="4" t="s">
        <v>285</v>
      </c>
      <c r="F713" s="45">
        <v>599.9</v>
      </c>
      <c r="G713" s="45">
        <v>599.9</v>
      </c>
      <c r="H713" s="45">
        <f t="shared" si="34"/>
        <v>100</v>
      </c>
      <c r="I713" s="23"/>
    </row>
    <row r="714" spans="1:9" ht="24">
      <c r="A714" s="3">
        <f t="shared" si="33"/>
        <v>684</v>
      </c>
      <c r="B714" s="16" t="s">
        <v>235</v>
      </c>
      <c r="C714" s="16" t="s">
        <v>457</v>
      </c>
      <c r="D714" s="3"/>
      <c r="E714" s="4" t="s">
        <v>511</v>
      </c>
      <c r="F714" s="45">
        <f>F715</f>
        <v>500</v>
      </c>
      <c r="G714" s="45">
        <f>G715</f>
        <v>500</v>
      </c>
      <c r="H714" s="45">
        <f t="shared" si="34"/>
        <v>100</v>
      </c>
      <c r="I714" s="23"/>
    </row>
    <row r="715" spans="1:9" ht="12.75">
      <c r="A715" s="3">
        <f t="shared" si="33"/>
        <v>685</v>
      </c>
      <c r="B715" s="16" t="s">
        <v>235</v>
      </c>
      <c r="C715" s="16" t="s">
        <v>457</v>
      </c>
      <c r="D715" s="3">
        <v>612</v>
      </c>
      <c r="E715" s="4" t="s">
        <v>285</v>
      </c>
      <c r="F715" s="45">
        <v>500</v>
      </c>
      <c r="G715" s="45">
        <v>500</v>
      </c>
      <c r="H715" s="45">
        <f t="shared" si="34"/>
        <v>100</v>
      </c>
      <c r="I715" s="23"/>
    </row>
    <row r="716" spans="1:9" ht="24">
      <c r="A716" s="3">
        <f t="shared" si="33"/>
        <v>686</v>
      </c>
      <c r="B716" s="16" t="s">
        <v>235</v>
      </c>
      <c r="C716" s="16" t="s">
        <v>265</v>
      </c>
      <c r="D716" s="3"/>
      <c r="E716" s="4" t="s">
        <v>266</v>
      </c>
      <c r="F716" s="45">
        <f>F717</f>
        <v>255.7</v>
      </c>
      <c r="G716" s="45">
        <f>G717</f>
        <v>255.7</v>
      </c>
      <c r="H716" s="45">
        <f t="shared" si="34"/>
        <v>100</v>
      </c>
      <c r="I716" s="23"/>
    </row>
    <row r="717" spans="1:9" ht="12.75">
      <c r="A717" s="3">
        <f t="shared" si="33"/>
        <v>687</v>
      </c>
      <c r="B717" s="16" t="s">
        <v>235</v>
      </c>
      <c r="C717" s="16" t="s">
        <v>265</v>
      </c>
      <c r="D717" s="3">
        <v>610</v>
      </c>
      <c r="E717" s="4" t="s">
        <v>497</v>
      </c>
      <c r="F717" s="45">
        <f>F718</f>
        <v>255.7</v>
      </c>
      <c r="G717" s="45">
        <f>G718</f>
        <v>255.7</v>
      </c>
      <c r="H717" s="45">
        <f t="shared" si="34"/>
        <v>100</v>
      </c>
      <c r="I717" s="23"/>
    </row>
    <row r="718" spans="1:9" ht="48">
      <c r="A718" s="3">
        <f t="shared" si="33"/>
        <v>688</v>
      </c>
      <c r="B718" s="16"/>
      <c r="C718" s="16"/>
      <c r="D718" s="3">
        <v>614</v>
      </c>
      <c r="E718" s="4" t="s">
        <v>530</v>
      </c>
      <c r="F718" s="45">
        <v>255.7</v>
      </c>
      <c r="G718" s="45">
        <v>255.7</v>
      </c>
      <c r="H718" s="45">
        <f t="shared" si="34"/>
        <v>100</v>
      </c>
      <c r="I718" s="23"/>
    </row>
    <row r="719" spans="1:9" ht="48">
      <c r="A719" s="3">
        <f t="shared" si="33"/>
        <v>689</v>
      </c>
      <c r="B719" s="16" t="s">
        <v>235</v>
      </c>
      <c r="C719" s="16" t="s">
        <v>340</v>
      </c>
      <c r="D719" s="3"/>
      <c r="E719" s="4" t="s">
        <v>512</v>
      </c>
      <c r="F719" s="45">
        <f>F720</f>
        <v>1254.4</v>
      </c>
      <c r="G719" s="45">
        <f>G720</f>
        <v>1254.4</v>
      </c>
      <c r="H719" s="45">
        <f t="shared" si="34"/>
        <v>100</v>
      </c>
      <c r="I719" s="23"/>
    </row>
    <row r="720" spans="1:9" ht="12.75">
      <c r="A720" s="3">
        <f aca="true" t="shared" si="35" ref="A720:A783">A719+1</f>
        <v>690</v>
      </c>
      <c r="B720" s="16" t="s">
        <v>235</v>
      </c>
      <c r="C720" s="16" t="s">
        <v>340</v>
      </c>
      <c r="D720" s="3">
        <v>612</v>
      </c>
      <c r="E720" s="4" t="s">
        <v>285</v>
      </c>
      <c r="F720" s="45">
        <v>1254.4</v>
      </c>
      <c r="G720" s="45">
        <v>1254.4</v>
      </c>
      <c r="H720" s="45">
        <f t="shared" si="34"/>
        <v>100</v>
      </c>
      <c r="I720" s="23"/>
    </row>
    <row r="721" spans="1:9" ht="12.75">
      <c r="A721" s="12">
        <f t="shared" si="35"/>
        <v>691</v>
      </c>
      <c r="B721" s="15" t="s">
        <v>235</v>
      </c>
      <c r="C721" s="15" t="s">
        <v>259</v>
      </c>
      <c r="D721" s="12"/>
      <c r="E721" s="74" t="s">
        <v>35</v>
      </c>
      <c r="F721" s="43">
        <f>F722</f>
        <v>41.7</v>
      </c>
      <c r="G721" s="43">
        <f>G722</f>
        <v>41.7</v>
      </c>
      <c r="H721" s="43">
        <f t="shared" si="34"/>
        <v>100</v>
      </c>
      <c r="I721" s="23"/>
    </row>
    <row r="722" spans="1:9" ht="48">
      <c r="A722" s="3">
        <f t="shared" si="35"/>
        <v>692</v>
      </c>
      <c r="B722" s="16" t="s">
        <v>235</v>
      </c>
      <c r="C722" s="16" t="s">
        <v>518</v>
      </c>
      <c r="D722" s="3"/>
      <c r="E722" s="60" t="s">
        <v>515</v>
      </c>
      <c r="F722" s="45">
        <f>F723</f>
        <v>41.7</v>
      </c>
      <c r="G722" s="45">
        <f>G723</f>
        <v>41.7</v>
      </c>
      <c r="H722" s="45">
        <f t="shared" si="34"/>
        <v>100</v>
      </c>
      <c r="I722" s="23"/>
    </row>
    <row r="723" spans="1:9" ht="36">
      <c r="A723" s="3">
        <f t="shared" si="35"/>
        <v>693</v>
      </c>
      <c r="B723" s="16" t="s">
        <v>235</v>
      </c>
      <c r="C723" s="16" t="s">
        <v>518</v>
      </c>
      <c r="D723" s="3">
        <v>611</v>
      </c>
      <c r="E723" s="60" t="s">
        <v>105</v>
      </c>
      <c r="F723" s="45">
        <v>41.7</v>
      </c>
      <c r="G723" s="45">
        <v>41.7</v>
      </c>
      <c r="H723" s="45">
        <f t="shared" si="34"/>
        <v>100</v>
      </c>
      <c r="I723" s="23"/>
    </row>
    <row r="724" spans="1:8" ht="12.75">
      <c r="A724" s="12">
        <f t="shared" si="35"/>
        <v>694</v>
      </c>
      <c r="B724" s="15" t="s">
        <v>236</v>
      </c>
      <c r="C724" s="15"/>
      <c r="D724" s="12"/>
      <c r="E724" s="44" t="s">
        <v>30</v>
      </c>
      <c r="F724" s="43">
        <f>F725+F752</f>
        <v>13713.4</v>
      </c>
      <c r="G724" s="43">
        <f>G725+G752</f>
        <v>13456.7</v>
      </c>
      <c r="H724" s="43">
        <f t="shared" si="34"/>
        <v>98.12810827365935</v>
      </c>
    </row>
    <row r="725" spans="1:8" ht="24">
      <c r="A725" s="3">
        <f t="shared" si="35"/>
        <v>695</v>
      </c>
      <c r="B725" s="16" t="s">
        <v>236</v>
      </c>
      <c r="C725" s="16" t="s">
        <v>153</v>
      </c>
      <c r="D725" s="3"/>
      <c r="E725" s="4" t="s">
        <v>341</v>
      </c>
      <c r="F725" s="45">
        <f>F726</f>
        <v>13645.5</v>
      </c>
      <c r="G725" s="45">
        <f>G726</f>
        <v>13388.800000000001</v>
      </c>
      <c r="H725" s="45">
        <f t="shared" si="34"/>
        <v>98.11879374152652</v>
      </c>
    </row>
    <row r="726" spans="1:8" ht="24">
      <c r="A726" s="12">
        <f t="shared" si="35"/>
        <v>696</v>
      </c>
      <c r="B726" s="15" t="s">
        <v>236</v>
      </c>
      <c r="C726" s="15" t="s">
        <v>205</v>
      </c>
      <c r="D726" s="3"/>
      <c r="E726" s="44" t="s">
        <v>51</v>
      </c>
      <c r="F726" s="43">
        <f>F727+F732+F741+F750+F748</f>
        <v>13645.5</v>
      </c>
      <c r="G726" s="43">
        <f>G727+G732+G741+G750+G748</f>
        <v>13388.800000000001</v>
      </c>
      <c r="H726" s="43">
        <f t="shared" si="34"/>
        <v>98.11879374152652</v>
      </c>
    </row>
    <row r="727" spans="1:8" ht="12.75">
      <c r="A727" s="3">
        <f t="shared" si="35"/>
        <v>697</v>
      </c>
      <c r="B727" s="16" t="s">
        <v>236</v>
      </c>
      <c r="C727" s="16" t="s">
        <v>207</v>
      </c>
      <c r="D727" s="3"/>
      <c r="E727" s="4" t="s">
        <v>53</v>
      </c>
      <c r="F727" s="45">
        <f>F728+F731</f>
        <v>1317.4</v>
      </c>
      <c r="G727" s="45">
        <f>G728+G731</f>
        <v>1303</v>
      </c>
      <c r="H727" s="45">
        <f t="shared" si="34"/>
        <v>98.9069379080006</v>
      </c>
    </row>
    <row r="728" spans="1:8" ht="12.75">
      <c r="A728" s="3">
        <f t="shared" si="35"/>
        <v>698</v>
      </c>
      <c r="B728" s="16" t="s">
        <v>236</v>
      </c>
      <c r="C728" s="16" t="s">
        <v>207</v>
      </c>
      <c r="D728" s="3">
        <v>110</v>
      </c>
      <c r="E728" s="4" t="s">
        <v>66</v>
      </c>
      <c r="F728" s="45">
        <f>F729+F730</f>
        <v>181.20000000000002</v>
      </c>
      <c r="G728" s="45">
        <f>G729+G730</f>
        <v>178.79999999999998</v>
      </c>
      <c r="H728" s="45">
        <f t="shared" si="34"/>
        <v>98.6754966887417</v>
      </c>
    </row>
    <row r="729" spans="1:8" ht="15.75" customHeight="1">
      <c r="A729" s="3">
        <f t="shared" si="35"/>
        <v>699</v>
      </c>
      <c r="B729" s="16"/>
      <c r="C729" s="16"/>
      <c r="D729" s="3">
        <v>112</v>
      </c>
      <c r="E729" s="4" t="s">
        <v>87</v>
      </c>
      <c r="F729" s="45">
        <v>31.9</v>
      </c>
      <c r="G729" s="45">
        <v>30.1</v>
      </c>
      <c r="H729" s="45">
        <f t="shared" si="34"/>
        <v>94.35736677115987</v>
      </c>
    </row>
    <row r="730" spans="1:8" ht="12.75">
      <c r="A730" s="3">
        <f t="shared" si="35"/>
        <v>700</v>
      </c>
      <c r="B730" s="16"/>
      <c r="C730" s="16"/>
      <c r="D730" s="3">
        <v>113</v>
      </c>
      <c r="E730" s="4" t="s">
        <v>319</v>
      </c>
      <c r="F730" s="45">
        <v>149.3</v>
      </c>
      <c r="G730" s="45">
        <v>148.7</v>
      </c>
      <c r="H730" s="45">
        <f t="shared" si="34"/>
        <v>99.59812458137975</v>
      </c>
    </row>
    <row r="731" spans="1:8" ht="12.75">
      <c r="A731" s="3">
        <f t="shared" si="35"/>
        <v>701</v>
      </c>
      <c r="B731" s="16"/>
      <c r="C731" s="16"/>
      <c r="D731" s="3">
        <v>244</v>
      </c>
      <c r="E731" s="4" t="s">
        <v>113</v>
      </c>
      <c r="F731" s="45">
        <v>1136.2</v>
      </c>
      <c r="G731" s="45">
        <v>1124.2</v>
      </c>
      <c r="H731" s="45">
        <f t="shared" si="34"/>
        <v>98.94384791409962</v>
      </c>
    </row>
    <row r="732" spans="1:8" ht="12.75">
      <c r="A732" s="3">
        <f t="shared" si="35"/>
        <v>702</v>
      </c>
      <c r="B732" s="16" t="s">
        <v>236</v>
      </c>
      <c r="C732" s="16" t="s">
        <v>245</v>
      </c>
      <c r="D732" s="3"/>
      <c r="E732" s="4" t="s">
        <v>95</v>
      </c>
      <c r="F732" s="45">
        <f>F733+F736+F740</f>
        <v>11675.5</v>
      </c>
      <c r="G732" s="45">
        <f>G733+G736+G740</f>
        <v>11441.800000000001</v>
      </c>
      <c r="H732" s="45">
        <f t="shared" si="34"/>
        <v>97.99837266069976</v>
      </c>
    </row>
    <row r="733" spans="1:8" ht="12.75">
      <c r="A733" s="3">
        <f t="shared" si="35"/>
        <v>703</v>
      </c>
      <c r="B733" s="16" t="s">
        <v>236</v>
      </c>
      <c r="C733" s="16" t="s">
        <v>245</v>
      </c>
      <c r="D733" s="3">
        <v>110</v>
      </c>
      <c r="E733" s="4" t="s">
        <v>66</v>
      </c>
      <c r="F733" s="45">
        <f>SUM(F734:F735)</f>
        <v>5909</v>
      </c>
      <c r="G733" s="45">
        <f>SUM(G734:G735)</f>
        <v>5814.6</v>
      </c>
      <c r="H733" s="45">
        <f t="shared" si="34"/>
        <v>98.40243696056862</v>
      </c>
    </row>
    <row r="734" spans="1:8" ht="12.75">
      <c r="A734" s="3">
        <f t="shared" si="35"/>
        <v>704</v>
      </c>
      <c r="B734" s="16"/>
      <c r="C734" s="16"/>
      <c r="D734" s="3">
        <v>111</v>
      </c>
      <c r="E734" s="4" t="s">
        <v>86</v>
      </c>
      <c r="F734" s="45">
        <v>4538.4</v>
      </c>
      <c r="G734" s="45">
        <v>4486.8</v>
      </c>
      <c r="H734" s="45">
        <f t="shared" si="34"/>
        <v>98.86303543098892</v>
      </c>
    </row>
    <row r="735" spans="1:8" ht="24">
      <c r="A735" s="3">
        <f t="shared" si="35"/>
        <v>705</v>
      </c>
      <c r="B735" s="16"/>
      <c r="C735" s="16"/>
      <c r="D735" s="3">
        <v>119</v>
      </c>
      <c r="E735" s="4" t="s">
        <v>88</v>
      </c>
      <c r="F735" s="45">
        <v>1370.6</v>
      </c>
      <c r="G735" s="45">
        <v>1327.8</v>
      </c>
      <c r="H735" s="45">
        <f t="shared" si="34"/>
        <v>96.87728002334744</v>
      </c>
    </row>
    <row r="736" spans="1:8" ht="24">
      <c r="A736" s="3">
        <f t="shared" si="35"/>
        <v>706</v>
      </c>
      <c r="B736" s="16"/>
      <c r="C736" s="16"/>
      <c r="D736" s="3">
        <v>240</v>
      </c>
      <c r="E736" s="4" t="s">
        <v>65</v>
      </c>
      <c r="F736" s="45">
        <f>F737+F738+F739</f>
        <v>5175.8</v>
      </c>
      <c r="G736" s="45">
        <f>G737+G738+G739</f>
        <v>5036.5</v>
      </c>
      <c r="H736" s="45">
        <f t="shared" si="34"/>
        <v>97.3086286177982</v>
      </c>
    </row>
    <row r="737" spans="1:8" ht="24">
      <c r="A737" s="3">
        <f t="shared" si="35"/>
        <v>707</v>
      </c>
      <c r="B737" s="16"/>
      <c r="C737" s="16"/>
      <c r="D737" s="3">
        <v>243</v>
      </c>
      <c r="E737" s="4" t="s">
        <v>40</v>
      </c>
      <c r="F737" s="45">
        <v>3475.7</v>
      </c>
      <c r="G737" s="45">
        <v>3475.7</v>
      </c>
      <c r="H737" s="45">
        <f t="shared" si="34"/>
        <v>100</v>
      </c>
    </row>
    <row r="738" spans="1:8" ht="12.75">
      <c r="A738" s="3">
        <f t="shared" si="35"/>
        <v>708</v>
      </c>
      <c r="B738" s="16"/>
      <c r="C738" s="16"/>
      <c r="D738" s="3">
        <v>244</v>
      </c>
      <c r="E738" s="4" t="s">
        <v>113</v>
      </c>
      <c r="F738" s="45">
        <v>1147.5</v>
      </c>
      <c r="G738" s="45">
        <v>1106.8</v>
      </c>
      <c r="H738" s="45">
        <f t="shared" si="34"/>
        <v>96.45315904139433</v>
      </c>
    </row>
    <row r="739" spans="1:8" ht="12.75">
      <c r="A739" s="3">
        <f t="shared" si="35"/>
        <v>709</v>
      </c>
      <c r="B739" s="16"/>
      <c r="C739" s="16"/>
      <c r="D739" s="3">
        <v>247</v>
      </c>
      <c r="E739" s="4" t="s">
        <v>269</v>
      </c>
      <c r="F739" s="45">
        <v>552.6</v>
      </c>
      <c r="G739" s="45">
        <v>454</v>
      </c>
      <c r="H739" s="45">
        <f t="shared" si="34"/>
        <v>82.15707564241765</v>
      </c>
    </row>
    <row r="740" spans="1:8" ht="12.75">
      <c r="A740" s="3">
        <f t="shared" si="35"/>
        <v>710</v>
      </c>
      <c r="B740" s="16"/>
      <c r="C740" s="16"/>
      <c r="D740" s="3">
        <v>851</v>
      </c>
      <c r="E740" s="4" t="s">
        <v>39</v>
      </c>
      <c r="F740" s="45">
        <v>590.7</v>
      </c>
      <c r="G740" s="45">
        <v>590.7</v>
      </c>
      <c r="H740" s="45">
        <f t="shared" si="34"/>
        <v>100</v>
      </c>
    </row>
    <row r="741" spans="1:8" ht="12.75">
      <c r="A741" s="3">
        <f t="shared" si="35"/>
        <v>711</v>
      </c>
      <c r="B741" s="16" t="s">
        <v>236</v>
      </c>
      <c r="C741" s="16" t="s">
        <v>365</v>
      </c>
      <c r="D741" s="3"/>
      <c r="E741" s="4" t="s">
        <v>311</v>
      </c>
      <c r="F741" s="45">
        <f>F742+F745</f>
        <v>477.7</v>
      </c>
      <c r="G741" s="45">
        <f>G742+G745</f>
        <v>469.09999999999997</v>
      </c>
      <c r="H741" s="45">
        <f t="shared" si="34"/>
        <v>98.19970692903496</v>
      </c>
    </row>
    <row r="742" spans="1:8" ht="12.75">
      <c r="A742" s="3">
        <f t="shared" si="35"/>
        <v>712</v>
      </c>
      <c r="B742" s="16" t="s">
        <v>236</v>
      </c>
      <c r="C742" s="16" t="s">
        <v>365</v>
      </c>
      <c r="D742" s="3">
        <v>110</v>
      </c>
      <c r="E742" s="4" t="s">
        <v>66</v>
      </c>
      <c r="F742" s="45">
        <f>F743+F744</f>
        <v>462.09999999999997</v>
      </c>
      <c r="G742" s="45">
        <f>G743+G744</f>
        <v>460.9</v>
      </c>
      <c r="H742" s="45">
        <f t="shared" si="34"/>
        <v>99.74031594892881</v>
      </c>
    </row>
    <row r="743" spans="1:8" ht="12.75">
      <c r="A743" s="3">
        <f t="shared" si="35"/>
        <v>713</v>
      </c>
      <c r="B743" s="16"/>
      <c r="C743" s="16"/>
      <c r="D743" s="3">
        <v>111</v>
      </c>
      <c r="E743" s="4" t="s">
        <v>86</v>
      </c>
      <c r="F743" s="45">
        <v>354.9</v>
      </c>
      <c r="G743" s="45">
        <v>354.9</v>
      </c>
      <c r="H743" s="45">
        <f t="shared" si="34"/>
        <v>100</v>
      </c>
    </row>
    <row r="744" spans="1:8" ht="24">
      <c r="A744" s="3">
        <f t="shared" si="35"/>
        <v>714</v>
      </c>
      <c r="B744" s="16"/>
      <c r="C744" s="16"/>
      <c r="D744" s="3">
        <v>119</v>
      </c>
      <c r="E744" s="4" t="s">
        <v>88</v>
      </c>
      <c r="F744" s="45">
        <v>107.2</v>
      </c>
      <c r="G744" s="45">
        <v>106</v>
      </c>
      <c r="H744" s="45">
        <f t="shared" si="34"/>
        <v>98.88059701492537</v>
      </c>
    </row>
    <row r="745" spans="1:8" ht="24">
      <c r="A745" s="3">
        <f t="shared" si="35"/>
        <v>715</v>
      </c>
      <c r="B745" s="16"/>
      <c r="C745" s="16"/>
      <c r="D745" s="3">
        <v>240</v>
      </c>
      <c r="E745" s="4" t="s">
        <v>65</v>
      </c>
      <c r="F745" s="45">
        <f>F746+F747</f>
        <v>15.6</v>
      </c>
      <c r="G745" s="45">
        <f>G746+G747</f>
        <v>8.2</v>
      </c>
      <c r="H745" s="45">
        <f t="shared" si="34"/>
        <v>52.56410256410257</v>
      </c>
    </row>
    <row r="746" spans="1:8" ht="24">
      <c r="A746" s="3">
        <f t="shared" si="35"/>
        <v>716</v>
      </c>
      <c r="B746" s="16"/>
      <c r="C746" s="16"/>
      <c r="D746" s="3">
        <v>242</v>
      </c>
      <c r="E746" s="4" t="s">
        <v>2</v>
      </c>
      <c r="F746" s="45">
        <v>12.1</v>
      </c>
      <c r="G746" s="45">
        <v>8.2</v>
      </c>
      <c r="H746" s="45">
        <f t="shared" si="34"/>
        <v>67.76859504132231</v>
      </c>
    </row>
    <row r="747" spans="1:8" ht="12.75">
      <c r="A747" s="3">
        <f t="shared" si="35"/>
        <v>717</v>
      </c>
      <c r="B747" s="16"/>
      <c r="C747" s="16"/>
      <c r="D747" s="3">
        <v>244</v>
      </c>
      <c r="E747" s="4" t="s">
        <v>113</v>
      </c>
      <c r="F747" s="45">
        <v>3.5</v>
      </c>
      <c r="G747" s="45">
        <v>0</v>
      </c>
      <c r="H747" s="45">
        <f t="shared" si="34"/>
        <v>0</v>
      </c>
    </row>
    <row r="748" spans="1:8" ht="24">
      <c r="A748" s="3">
        <f t="shared" si="35"/>
        <v>718</v>
      </c>
      <c r="B748" s="16" t="s">
        <v>236</v>
      </c>
      <c r="C748" s="16" t="s">
        <v>400</v>
      </c>
      <c r="D748" s="3"/>
      <c r="E748" s="4" t="s">
        <v>306</v>
      </c>
      <c r="F748" s="45">
        <f>F749</f>
        <v>122.4</v>
      </c>
      <c r="G748" s="45">
        <f>G749</f>
        <v>122.4</v>
      </c>
      <c r="H748" s="45">
        <f t="shared" si="34"/>
        <v>100</v>
      </c>
    </row>
    <row r="749" spans="1:8" ht="12.75">
      <c r="A749" s="3">
        <f t="shared" si="35"/>
        <v>719</v>
      </c>
      <c r="B749" s="16" t="s">
        <v>236</v>
      </c>
      <c r="C749" s="16" t="s">
        <v>400</v>
      </c>
      <c r="D749" s="3">
        <v>244</v>
      </c>
      <c r="E749" s="4" t="s">
        <v>113</v>
      </c>
      <c r="F749" s="45">
        <v>122.4</v>
      </c>
      <c r="G749" s="45">
        <v>122.4</v>
      </c>
      <c r="H749" s="45">
        <f t="shared" si="34"/>
        <v>100</v>
      </c>
    </row>
    <row r="750" spans="1:8" ht="24">
      <c r="A750" s="3">
        <f t="shared" si="35"/>
        <v>720</v>
      </c>
      <c r="B750" s="16" t="s">
        <v>236</v>
      </c>
      <c r="C750" s="16" t="s">
        <v>307</v>
      </c>
      <c r="D750" s="3"/>
      <c r="E750" s="4" t="s">
        <v>306</v>
      </c>
      <c r="F750" s="45">
        <f>F751</f>
        <v>52.5</v>
      </c>
      <c r="G750" s="45">
        <f>G751</f>
        <v>52.5</v>
      </c>
      <c r="H750" s="45">
        <f t="shared" si="34"/>
        <v>100</v>
      </c>
    </row>
    <row r="751" spans="1:8" ht="12.75">
      <c r="A751" s="3">
        <f t="shared" si="35"/>
        <v>721</v>
      </c>
      <c r="B751" s="16" t="s">
        <v>236</v>
      </c>
      <c r="C751" s="16" t="s">
        <v>307</v>
      </c>
      <c r="D751" s="3">
        <v>244</v>
      </c>
      <c r="E751" s="4" t="s">
        <v>113</v>
      </c>
      <c r="F751" s="45">
        <v>52.5</v>
      </c>
      <c r="G751" s="45">
        <v>52.5</v>
      </c>
      <c r="H751" s="45">
        <f t="shared" si="34"/>
        <v>100</v>
      </c>
    </row>
    <row r="752" spans="1:8" ht="12.75">
      <c r="A752" s="12">
        <f t="shared" si="35"/>
        <v>722</v>
      </c>
      <c r="B752" s="15" t="s">
        <v>236</v>
      </c>
      <c r="C752" s="15" t="s">
        <v>259</v>
      </c>
      <c r="D752" s="12"/>
      <c r="E752" s="44" t="s">
        <v>35</v>
      </c>
      <c r="F752" s="43">
        <f>F753</f>
        <v>67.9</v>
      </c>
      <c r="G752" s="43">
        <f>G753</f>
        <v>67.9</v>
      </c>
      <c r="H752" s="43">
        <f t="shared" si="34"/>
        <v>100</v>
      </c>
    </row>
    <row r="753" spans="1:8" ht="48">
      <c r="A753" s="3">
        <f t="shared" si="35"/>
        <v>723</v>
      </c>
      <c r="B753" s="16" t="s">
        <v>236</v>
      </c>
      <c r="C753" s="16" t="s">
        <v>518</v>
      </c>
      <c r="D753" s="3"/>
      <c r="E753" s="60" t="s">
        <v>515</v>
      </c>
      <c r="F753" s="45">
        <f>F754</f>
        <v>67.9</v>
      </c>
      <c r="G753" s="45">
        <f>G754</f>
        <v>67.9</v>
      </c>
      <c r="H753" s="45">
        <f t="shared" si="34"/>
        <v>100</v>
      </c>
    </row>
    <row r="754" spans="1:8" ht="12.75">
      <c r="A754" s="3">
        <f t="shared" si="35"/>
        <v>724</v>
      </c>
      <c r="B754" s="16" t="s">
        <v>236</v>
      </c>
      <c r="C754" s="16" t="s">
        <v>518</v>
      </c>
      <c r="D754" s="3">
        <v>110</v>
      </c>
      <c r="E754" s="49" t="s">
        <v>66</v>
      </c>
      <c r="F754" s="45">
        <f>F755+F756</f>
        <v>67.9</v>
      </c>
      <c r="G754" s="45">
        <f>G755+G756</f>
        <v>67.9</v>
      </c>
      <c r="H754" s="45">
        <f t="shared" si="34"/>
        <v>100</v>
      </c>
    </row>
    <row r="755" spans="1:8" ht="12.75">
      <c r="A755" s="3">
        <f t="shared" si="35"/>
        <v>725</v>
      </c>
      <c r="B755" s="16"/>
      <c r="C755" s="16"/>
      <c r="D755" s="3">
        <v>111</v>
      </c>
      <c r="E755" s="4" t="s">
        <v>86</v>
      </c>
      <c r="F755" s="45">
        <v>52.1</v>
      </c>
      <c r="G755" s="45">
        <v>52.1</v>
      </c>
      <c r="H755" s="45">
        <f t="shared" si="34"/>
        <v>100</v>
      </c>
    </row>
    <row r="756" spans="1:8" ht="24">
      <c r="A756" s="3">
        <f t="shared" si="35"/>
        <v>726</v>
      </c>
      <c r="B756" s="16"/>
      <c r="C756" s="16"/>
      <c r="D756" s="3">
        <v>119</v>
      </c>
      <c r="E756" s="4" t="s">
        <v>88</v>
      </c>
      <c r="F756" s="45">
        <v>15.8</v>
      </c>
      <c r="G756" s="45">
        <v>15.8</v>
      </c>
      <c r="H756" s="45">
        <f t="shared" si="34"/>
        <v>100</v>
      </c>
    </row>
    <row r="757" spans="1:8" ht="12.75">
      <c r="A757" s="12">
        <f t="shared" si="35"/>
        <v>727</v>
      </c>
      <c r="B757" s="15" t="s">
        <v>356</v>
      </c>
      <c r="C757" s="15"/>
      <c r="D757" s="12"/>
      <c r="E757" s="44" t="s">
        <v>357</v>
      </c>
      <c r="F757" s="43">
        <f aca="true" t="shared" si="36" ref="F757:G760">F758</f>
        <v>1603.8</v>
      </c>
      <c r="G757" s="43">
        <f t="shared" si="36"/>
        <v>1603.8</v>
      </c>
      <c r="H757" s="43">
        <f t="shared" si="34"/>
        <v>100</v>
      </c>
    </row>
    <row r="758" spans="1:8" ht="24">
      <c r="A758" s="3">
        <f t="shared" si="35"/>
        <v>728</v>
      </c>
      <c r="B758" s="16" t="s">
        <v>356</v>
      </c>
      <c r="C758" s="16" t="s">
        <v>173</v>
      </c>
      <c r="D758" s="3"/>
      <c r="E758" s="4" t="s">
        <v>337</v>
      </c>
      <c r="F758" s="45">
        <f t="shared" si="36"/>
        <v>1603.8</v>
      </c>
      <c r="G758" s="45">
        <f t="shared" si="36"/>
        <v>1603.8</v>
      </c>
      <c r="H758" s="45">
        <f t="shared" si="34"/>
        <v>100</v>
      </c>
    </row>
    <row r="759" spans="1:8" ht="28.5" customHeight="1">
      <c r="A759" s="12">
        <f t="shared" si="35"/>
        <v>729</v>
      </c>
      <c r="B759" s="15" t="s">
        <v>356</v>
      </c>
      <c r="C759" s="15" t="s">
        <v>186</v>
      </c>
      <c r="D759" s="3"/>
      <c r="E759" s="44" t="s">
        <v>300</v>
      </c>
      <c r="F759" s="43">
        <f t="shared" si="36"/>
        <v>1603.8</v>
      </c>
      <c r="G759" s="43">
        <f t="shared" si="36"/>
        <v>1603.8</v>
      </c>
      <c r="H759" s="43">
        <f t="shared" si="34"/>
        <v>100</v>
      </c>
    </row>
    <row r="760" spans="1:8" ht="24">
      <c r="A760" s="3">
        <f t="shared" si="35"/>
        <v>730</v>
      </c>
      <c r="B760" s="16" t="s">
        <v>356</v>
      </c>
      <c r="C760" s="16" t="s">
        <v>317</v>
      </c>
      <c r="D760" s="3"/>
      <c r="E760" s="4" t="s">
        <v>358</v>
      </c>
      <c r="F760" s="45">
        <f t="shared" si="36"/>
        <v>1603.8</v>
      </c>
      <c r="G760" s="45">
        <f t="shared" si="36"/>
        <v>1603.8</v>
      </c>
      <c r="H760" s="45">
        <f aca="true" t="shared" si="37" ref="H760:H803">G760/F760*100</f>
        <v>100</v>
      </c>
    </row>
    <row r="761" spans="1:8" ht="36">
      <c r="A761" s="3">
        <f t="shared" si="35"/>
        <v>731</v>
      </c>
      <c r="B761" s="16" t="s">
        <v>356</v>
      </c>
      <c r="C761" s="16" t="s">
        <v>317</v>
      </c>
      <c r="D761" s="3">
        <v>611</v>
      </c>
      <c r="E761" s="60" t="s">
        <v>105</v>
      </c>
      <c r="F761" s="45">
        <v>1603.8</v>
      </c>
      <c r="G761" s="45">
        <v>1603.8</v>
      </c>
      <c r="H761" s="45">
        <f t="shared" si="37"/>
        <v>100</v>
      </c>
    </row>
    <row r="762" spans="1:8" ht="12.75">
      <c r="A762" s="12">
        <f t="shared" si="35"/>
        <v>732</v>
      </c>
      <c r="B762" s="15" t="s">
        <v>237</v>
      </c>
      <c r="C762" s="15"/>
      <c r="D762" s="12"/>
      <c r="E762" s="44" t="s">
        <v>31</v>
      </c>
      <c r="F762" s="43">
        <f>F763+F772</f>
        <v>1894.7</v>
      </c>
      <c r="G762" s="43">
        <f>G763+G772</f>
        <v>1873.1000000000001</v>
      </c>
      <c r="H762" s="43">
        <f t="shared" si="37"/>
        <v>98.85997783290232</v>
      </c>
    </row>
    <row r="763" spans="1:8" ht="24">
      <c r="A763" s="3">
        <f t="shared" si="35"/>
        <v>733</v>
      </c>
      <c r="B763" s="16" t="s">
        <v>237</v>
      </c>
      <c r="C763" s="16" t="s">
        <v>153</v>
      </c>
      <c r="D763" s="3"/>
      <c r="E763" s="4" t="s">
        <v>341</v>
      </c>
      <c r="F763" s="45">
        <f>F764</f>
        <v>1874</v>
      </c>
      <c r="G763" s="45">
        <f>G764</f>
        <v>1852.4</v>
      </c>
      <c r="H763" s="45">
        <f t="shared" si="37"/>
        <v>98.84738527214515</v>
      </c>
    </row>
    <row r="764" spans="1:8" ht="24">
      <c r="A764" s="12">
        <f t="shared" si="35"/>
        <v>734</v>
      </c>
      <c r="B764" s="15" t="s">
        <v>237</v>
      </c>
      <c r="C764" s="15" t="s">
        <v>205</v>
      </c>
      <c r="D764" s="12"/>
      <c r="E764" s="44" t="s">
        <v>51</v>
      </c>
      <c r="F764" s="43">
        <f>F765</f>
        <v>1874</v>
      </c>
      <c r="G764" s="43">
        <f>G765</f>
        <v>1852.4</v>
      </c>
      <c r="H764" s="43">
        <f t="shared" si="37"/>
        <v>98.84738527214515</v>
      </c>
    </row>
    <row r="765" spans="1:8" ht="24">
      <c r="A765" s="3">
        <f t="shared" si="35"/>
        <v>735</v>
      </c>
      <c r="B765" s="16" t="s">
        <v>237</v>
      </c>
      <c r="C765" s="16" t="s">
        <v>208</v>
      </c>
      <c r="D765" s="3"/>
      <c r="E765" s="4" t="s">
        <v>96</v>
      </c>
      <c r="F765" s="45">
        <f>F766+F769</f>
        <v>1874</v>
      </c>
      <c r="G765" s="45">
        <f>G766+G769</f>
        <v>1852.4</v>
      </c>
      <c r="H765" s="45">
        <f t="shared" si="37"/>
        <v>98.84738527214515</v>
      </c>
    </row>
    <row r="766" spans="1:8" ht="12.75">
      <c r="A766" s="3">
        <f t="shared" si="35"/>
        <v>736</v>
      </c>
      <c r="B766" s="16" t="s">
        <v>237</v>
      </c>
      <c r="C766" s="16" t="s">
        <v>208</v>
      </c>
      <c r="D766" s="3">
        <v>110</v>
      </c>
      <c r="E766" s="4" t="s">
        <v>66</v>
      </c>
      <c r="F766" s="45">
        <f>SUM(F767:F768)</f>
        <v>1544.8</v>
      </c>
      <c r="G766" s="45">
        <f>SUM(G767:G768)</f>
        <v>1536.4</v>
      </c>
      <c r="H766" s="45">
        <f t="shared" si="37"/>
        <v>99.45624029000518</v>
      </c>
    </row>
    <row r="767" spans="1:8" ht="12.75">
      <c r="A767" s="3">
        <f t="shared" si="35"/>
        <v>737</v>
      </c>
      <c r="B767" s="16"/>
      <c r="C767" s="16"/>
      <c r="D767" s="3">
        <v>111</v>
      </c>
      <c r="E767" s="4" t="s">
        <v>86</v>
      </c>
      <c r="F767" s="45">
        <v>1186.5</v>
      </c>
      <c r="G767" s="45">
        <v>1186.4</v>
      </c>
      <c r="H767" s="45">
        <f t="shared" si="37"/>
        <v>99.99157184997894</v>
      </c>
    </row>
    <row r="768" spans="1:8" ht="24">
      <c r="A768" s="3">
        <f t="shared" si="35"/>
        <v>738</v>
      </c>
      <c r="B768" s="16"/>
      <c r="C768" s="16"/>
      <c r="D768" s="3">
        <v>119</v>
      </c>
      <c r="E768" s="4" t="s">
        <v>88</v>
      </c>
      <c r="F768" s="45">
        <v>358.3</v>
      </c>
      <c r="G768" s="45">
        <v>350</v>
      </c>
      <c r="H768" s="45">
        <f t="shared" si="37"/>
        <v>97.68350544236672</v>
      </c>
    </row>
    <row r="769" spans="1:8" ht="24">
      <c r="A769" s="3">
        <f t="shared" si="35"/>
        <v>739</v>
      </c>
      <c r="B769" s="16"/>
      <c r="C769" s="16"/>
      <c r="D769" s="3">
        <v>240</v>
      </c>
      <c r="E769" s="4" t="s">
        <v>65</v>
      </c>
      <c r="F769" s="45">
        <f>F770+F771</f>
        <v>329.2</v>
      </c>
      <c r="G769" s="45">
        <f>G770+G771</f>
        <v>316</v>
      </c>
      <c r="H769" s="45">
        <f t="shared" si="37"/>
        <v>95.9902794653706</v>
      </c>
    </row>
    <row r="770" spans="1:8" ht="24">
      <c r="A770" s="3">
        <f t="shared" si="35"/>
        <v>740</v>
      </c>
      <c r="B770" s="16"/>
      <c r="C770" s="16"/>
      <c r="D770" s="3">
        <v>242</v>
      </c>
      <c r="E770" s="4" t="s">
        <v>2</v>
      </c>
      <c r="F770" s="45">
        <v>270.3</v>
      </c>
      <c r="G770" s="45">
        <v>257.1</v>
      </c>
      <c r="H770" s="45">
        <f t="shared" si="37"/>
        <v>95.1165371809101</v>
      </c>
    </row>
    <row r="771" spans="1:9" ht="12.75">
      <c r="A771" s="3">
        <f t="shared" si="35"/>
        <v>741</v>
      </c>
      <c r="B771" s="16"/>
      <c r="C771" s="16"/>
      <c r="D771" s="3">
        <v>244</v>
      </c>
      <c r="E771" s="4" t="s">
        <v>113</v>
      </c>
      <c r="F771" s="45">
        <v>58.9</v>
      </c>
      <c r="G771" s="45">
        <v>58.9</v>
      </c>
      <c r="H771" s="45">
        <f t="shared" si="37"/>
        <v>100</v>
      </c>
      <c r="I771" s="34"/>
    </row>
    <row r="772" spans="1:9" ht="12.75">
      <c r="A772" s="12">
        <f t="shared" si="35"/>
        <v>742</v>
      </c>
      <c r="B772" s="15" t="s">
        <v>237</v>
      </c>
      <c r="C772" s="15" t="s">
        <v>259</v>
      </c>
      <c r="D772" s="12"/>
      <c r="E772" s="44" t="s">
        <v>35</v>
      </c>
      <c r="F772" s="43">
        <f>F773</f>
        <v>20.7</v>
      </c>
      <c r="G772" s="43">
        <f>G773</f>
        <v>20.7</v>
      </c>
      <c r="H772" s="43">
        <f t="shared" si="37"/>
        <v>100</v>
      </c>
      <c r="I772" s="34"/>
    </row>
    <row r="773" spans="1:9" ht="48">
      <c r="A773" s="3">
        <f t="shared" si="35"/>
        <v>743</v>
      </c>
      <c r="B773" s="16" t="s">
        <v>237</v>
      </c>
      <c r="C773" s="16" t="s">
        <v>518</v>
      </c>
      <c r="D773" s="3"/>
      <c r="E773" s="60" t="s">
        <v>515</v>
      </c>
      <c r="F773" s="45">
        <f>F774</f>
        <v>20.7</v>
      </c>
      <c r="G773" s="45">
        <f>G774</f>
        <v>20.7</v>
      </c>
      <c r="H773" s="45">
        <f t="shared" si="37"/>
        <v>100</v>
      </c>
      <c r="I773" s="34"/>
    </row>
    <row r="774" spans="1:9" ht="12.75">
      <c r="A774" s="3">
        <f t="shared" si="35"/>
        <v>744</v>
      </c>
      <c r="B774" s="16" t="s">
        <v>237</v>
      </c>
      <c r="C774" s="16" t="s">
        <v>518</v>
      </c>
      <c r="D774" s="3">
        <v>110</v>
      </c>
      <c r="E774" s="49" t="s">
        <v>66</v>
      </c>
      <c r="F774" s="45">
        <f>F775+F776</f>
        <v>20.7</v>
      </c>
      <c r="G774" s="45">
        <f>G775+G776</f>
        <v>20.7</v>
      </c>
      <c r="H774" s="45">
        <f t="shared" si="37"/>
        <v>100</v>
      </c>
      <c r="I774" s="34"/>
    </row>
    <row r="775" spans="1:9" ht="12.75">
      <c r="A775" s="3">
        <f t="shared" si="35"/>
        <v>745</v>
      </c>
      <c r="B775" s="16"/>
      <c r="C775" s="16"/>
      <c r="D775" s="3">
        <v>111</v>
      </c>
      <c r="E775" s="4" t="s">
        <v>86</v>
      </c>
      <c r="F775" s="45">
        <v>15.9</v>
      </c>
      <c r="G775" s="45">
        <v>15.9</v>
      </c>
      <c r="H775" s="45">
        <f t="shared" si="37"/>
        <v>100</v>
      </c>
      <c r="I775" s="34"/>
    </row>
    <row r="776" spans="1:9" ht="24">
      <c r="A776" s="3">
        <f t="shared" si="35"/>
        <v>746</v>
      </c>
      <c r="B776" s="16"/>
      <c r="C776" s="16"/>
      <c r="D776" s="3">
        <v>119</v>
      </c>
      <c r="E776" s="4" t="s">
        <v>88</v>
      </c>
      <c r="F776" s="45">
        <v>4.8</v>
      </c>
      <c r="G776" s="45">
        <v>4.8</v>
      </c>
      <c r="H776" s="45">
        <f t="shared" si="37"/>
        <v>100</v>
      </c>
      <c r="I776" s="34"/>
    </row>
    <row r="777" spans="1:9" s="19" customFormat="1" ht="12.75">
      <c r="A777" s="12">
        <f t="shared" si="35"/>
        <v>747</v>
      </c>
      <c r="B777" s="15" t="s">
        <v>238</v>
      </c>
      <c r="C777" s="16"/>
      <c r="D777" s="3"/>
      <c r="E777" s="12" t="s">
        <v>81</v>
      </c>
      <c r="F777" s="43">
        <f>F778</f>
        <v>3390</v>
      </c>
      <c r="G777" s="43">
        <f>G778</f>
        <v>3390</v>
      </c>
      <c r="H777" s="43">
        <f t="shared" si="37"/>
        <v>100</v>
      </c>
      <c r="I777" s="34"/>
    </row>
    <row r="778" spans="1:9" s="19" customFormat="1" ht="12.75">
      <c r="A778" s="12">
        <f t="shared" si="35"/>
        <v>748</v>
      </c>
      <c r="B778" s="15" t="s">
        <v>239</v>
      </c>
      <c r="C778" s="16"/>
      <c r="D778" s="3"/>
      <c r="E778" s="44" t="s">
        <v>0</v>
      </c>
      <c r="F778" s="43">
        <f>F779</f>
        <v>3390</v>
      </c>
      <c r="G778" s="43">
        <f>G779</f>
        <v>3390</v>
      </c>
      <c r="H778" s="43">
        <f t="shared" si="37"/>
        <v>100</v>
      </c>
      <c r="I778" s="34"/>
    </row>
    <row r="779" spans="1:9" s="19" customFormat="1" ht="12.75">
      <c r="A779" s="12">
        <f t="shared" si="35"/>
        <v>749</v>
      </c>
      <c r="B779" s="15" t="s">
        <v>239</v>
      </c>
      <c r="C779" s="15" t="s">
        <v>259</v>
      </c>
      <c r="D779" s="12"/>
      <c r="E779" s="44" t="s">
        <v>35</v>
      </c>
      <c r="F779" s="43">
        <f>F780+F782</f>
        <v>3390</v>
      </c>
      <c r="G779" s="43">
        <f>G780+G782</f>
        <v>3390</v>
      </c>
      <c r="H779" s="43">
        <f t="shared" si="37"/>
        <v>100</v>
      </c>
      <c r="I779" s="34"/>
    </row>
    <row r="780" spans="1:9" s="19" customFormat="1" ht="12.75">
      <c r="A780" s="3">
        <f t="shared" si="35"/>
        <v>750</v>
      </c>
      <c r="B780" s="16" t="s">
        <v>239</v>
      </c>
      <c r="C780" s="16" t="s">
        <v>209</v>
      </c>
      <c r="D780" s="67"/>
      <c r="E780" s="68" t="s">
        <v>137</v>
      </c>
      <c r="F780" s="45">
        <f>F781</f>
        <v>3323.5</v>
      </c>
      <c r="G780" s="45">
        <f>G781</f>
        <v>3323.5</v>
      </c>
      <c r="H780" s="45">
        <f t="shared" si="37"/>
        <v>100</v>
      </c>
      <c r="I780" s="34"/>
    </row>
    <row r="781" spans="1:9" s="19" customFormat="1" ht="36">
      <c r="A781" s="3">
        <f t="shared" si="35"/>
        <v>751</v>
      </c>
      <c r="B781" s="16" t="s">
        <v>239</v>
      </c>
      <c r="C781" s="16" t="s">
        <v>209</v>
      </c>
      <c r="D781" s="3">
        <v>611</v>
      </c>
      <c r="E781" s="4" t="s">
        <v>105</v>
      </c>
      <c r="F781" s="45">
        <v>3323.5</v>
      </c>
      <c r="G781" s="45">
        <v>3323.5</v>
      </c>
      <c r="H781" s="45">
        <f t="shared" si="37"/>
        <v>100</v>
      </c>
      <c r="I781" s="34"/>
    </row>
    <row r="782" spans="1:9" s="19" customFormat="1" ht="48">
      <c r="A782" s="3">
        <f t="shared" si="35"/>
        <v>752</v>
      </c>
      <c r="B782" s="16" t="s">
        <v>239</v>
      </c>
      <c r="C782" s="16" t="s">
        <v>518</v>
      </c>
      <c r="D782" s="3"/>
      <c r="E782" s="60" t="s">
        <v>515</v>
      </c>
      <c r="F782" s="45">
        <f>F783</f>
        <v>66.5</v>
      </c>
      <c r="G782" s="45">
        <f>G783</f>
        <v>66.5</v>
      </c>
      <c r="H782" s="45">
        <f t="shared" si="37"/>
        <v>100</v>
      </c>
      <c r="I782" s="34"/>
    </row>
    <row r="783" spans="1:9" s="19" customFormat="1" ht="36">
      <c r="A783" s="3">
        <f t="shared" si="35"/>
        <v>753</v>
      </c>
      <c r="B783" s="16" t="s">
        <v>239</v>
      </c>
      <c r="C783" s="16" t="s">
        <v>518</v>
      </c>
      <c r="D783" s="3">
        <v>611</v>
      </c>
      <c r="E783" s="4" t="s">
        <v>105</v>
      </c>
      <c r="F783" s="45">
        <v>66.5</v>
      </c>
      <c r="G783" s="45">
        <v>66.5</v>
      </c>
      <c r="H783" s="45">
        <f t="shared" si="37"/>
        <v>100</v>
      </c>
      <c r="I783" s="34"/>
    </row>
    <row r="784" spans="1:9" s="19" customFormat="1" ht="12.75">
      <c r="A784" s="12">
        <f aca="true" t="shared" si="38" ref="A784:A803">A783+1</f>
        <v>754</v>
      </c>
      <c r="B784" s="15" t="s">
        <v>414</v>
      </c>
      <c r="C784" s="15"/>
      <c r="D784" s="12"/>
      <c r="E784" s="12" t="s">
        <v>415</v>
      </c>
      <c r="F784" s="43">
        <f aca="true" t="shared" si="39" ref="F784:G788">F785</f>
        <v>12.6</v>
      </c>
      <c r="G784" s="43">
        <f t="shared" si="39"/>
        <v>12.5</v>
      </c>
      <c r="H784" s="43">
        <f t="shared" si="37"/>
        <v>99.20634920634922</v>
      </c>
      <c r="I784" s="34"/>
    </row>
    <row r="785" spans="1:9" s="19" customFormat="1" ht="12.75">
      <c r="A785" s="12">
        <f t="shared" si="38"/>
        <v>755</v>
      </c>
      <c r="B785" s="15" t="s">
        <v>416</v>
      </c>
      <c r="C785" s="15"/>
      <c r="D785" s="12"/>
      <c r="E785" s="44" t="s">
        <v>417</v>
      </c>
      <c r="F785" s="43">
        <f t="shared" si="39"/>
        <v>12.6</v>
      </c>
      <c r="G785" s="43">
        <f t="shared" si="39"/>
        <v>12.5</v>
      </c>
      <c r="H785" s="43">
        <f t="shared" si="37"/>
        <v>99.20634920634922</v>
      </c>
      <c r="I785" s="34"/>
    </row>
    <row r="786" spans="1:9" s="19" customFormat="1" ht="24">
      <c r="A786" s="3">
        <f t="shared" si="38"/>
        <v>756</v>
      </c>
      <c r="B786" s="16" t="s">
        <v>416</v>
      </c>
      <c r="C786" s="16" t="s">
        <v>152</v>
      </c>
      <c r="D786" s="3"/>
      <c r="E786" s="4" t="s">
        <v>343</v>
      </c>
      <c r="F786" s="45">
        <f t="shared" si="39"/>
        <v>12.6</v>
      </c>
      <c r="G786" s="45">
        <f t="shared" si="39"/>
        <v>12.5</v>
      </c>
      <c r="H786" s="45">
        <f t="shared" si="37"/>
        <v>99.20634920634922</v>
      </c>
      <c r="I786" s="34"/>
    </row>
    <row r="787" spans="1:9" s="19" customFormat="1" ht="12.75">
      <c r="A787" s="12">
        <f t="shared" si="38"/>
        <v>757</v>
      </c>
      <c r="B787" s="15" t="s">
        <v>416</v>
      </c>
      <c r="C787" s="15" t="s">
        <v>418</v>
      </c>
      <c r="D787" s="12"/>
      <c r="E787" s="44" t="s">
        <v>419</v>
      </c>
      <c r="F787" s="43">
        <f t="shared" si="39"/>
        <v>12.6</v>
      </c>
      <c r="G787" s="43">
        <f t="shared" si="39"/>
        <v>12.5</v>
      </c>
      <c r="H787" s="43">
        <f t="shared" si="37"/>
        <v>99.20634920634922</v>
      </c>
      <c r="I787" s="34"/>
    </row>
    <row r="788" spans="1:9" s="19" customFormat="1" ht="24">
      <c r="A788" s="3">
        <f t="shared" si="38"/>
        <v>758</v>
      </c>
      <c r="B788" s="16" t="s">
        <v>416</v>
      </c>
      <c r="C788" s="16" t="s">
        <v>437</v>
      </c>
      <c r="D788" s="3"/>
      <c r="E788" s="4" t="s">
        <v>420</v>
      </c>
      <c r="F788" s="45">
        <f t="shared" si="39"/>
        <v>12.6</v>
      </c>
      <c r="G788" s="45">
        <f t="shared" si="39"/>
        <v>12.5</v>
      </c>
      <c r="H788" s="45">
        <f t="shared" si="37"/>
        <v>99.20634920634922</v>
      </c>
      <c r="I788" s="34"/>
    </row>
    <row r="789" spans="1:9" s="19" customFormat="1" ht="12.75">
      <c r="A789" s="3">
        <f t="shared" si="38"/>
        <v>759</v>
      </c>
      <c r="B789" s="16" t="s">
        <v>416</v>
      </c>
      <c r="C789" s="16" t="s">
        <v>437</v>
      </c>
      <c r="D789" s="3">
        <v>730</v>
      </c>
      <c r="E789" s="4" t="s">
        <v>421</v>
      </c>
      <c r="F789" s="45">
        <v>12.6</v>
      </c>
      <c r="G789" s="45">
        <v>12.5</v>
      </c>
      <c r="H789" s="45">
        <f t="shared" si="37"/>
        <v>99.20634920634922</v>
      </c>
      <c r="I789" s="34"/>
    </row>
    <row r="790" spans="1:8" ht="24">
      <c r="A790" s="12">
        <f t="shared" si="38"/>
        <v>760</v>
      </c>
      <c r="B790" s="15" t="s">
        <v>240</v>
      </c>
      <c r="C790" s="15"/>
      <c r="D790" s="12"/>
      <c r="E790" s="12" t="s">
        <v>98</v>
      </c>
      <c r="F790" s="43">
        <f>F791+F798</f>
        <v>268816</v>
      </c>
      <c r="G790" s="43">
        <f>G791+G798</f>
        <v>268816</v>
      </c>
      <c r="H790" s="43">
        <f t="shared" si="37"/>
        <v>100</v>
      </c>
    </row>
    <row r="791" spans="1:8" ht="24">
      <c r="A791" s="12">
        <f t="shared" si="38"/>
        <v>761</v>
      </c>
      <c r="B791" s="15" t="s">
        <v>241</v>
      </c>
      <c r="C791" s="15"/>
      <c r="D791" s="12"/>
      <c r="E791" s="44" t="s">
        <v>32</v>
      </c>
      <c r="F791" s="43">
        <f>F792</f>
        <v>42656.4</v>
      </c>
      <c r="G791" s="43">
        <f>G792</f>
        <v>42656.4</v>
      </c>
      <c r="H791" s="43">
        <f t="shared" si="37"/>
        <v>100</v>
      </c>
    </row>
    <row r="792" spans="1:12" ht="24">
      <c r="A792" s="3">
        <f t="shared" si="38"/>
        <v>762</v>
      </c>
      <c r="B792" s="16" t="s">
        <v>242</v>
      </c>
      <c r="C792" s="16" t="s">
        <v>152</v>
      </c>
      <c r="D792" s="12"/>
      <c r="E792" s="60" t="s">
        <v>342</v>
      </c>
      <c r="F792" s="45">
        <f>F793</f>
        <v>42656.4</v>
      </c>
      <c r="G792" s="45">
        <f>G793</f>
        <v>42656.4</v>
      </c>
      <c r="H792" s="45">
        <f t="shared" si="37"/>
        <v>100</v>
      </c>
      <c r="L792" s="1" t="s">
        <v>150</v>
      </c>
    </row>
    <row r="793" spans="1:8" ht="24">
      <c r="A793" s="12">
        <f t="shared" si="38"/>
        <v>763</v>
      </c>
      <c r="B793" s="15" t="s">
        <v>241</v>
      </c>
      <c r="C793" s="15" t="s">
        <v>321</v>
      </c>
      <c r="D793" s="12"/>
      <c r="E793" s="44" t="s">
        <v>54</v>
      </c>
      <c r="F793" s="43">
        <f>F794+F796</f>
        <v>42656.4</v>
      </c>
      <c r="G793" s="43">
        <f>G794+G796</f>
        <v>42656.4</v>
      </c>
      <c r="H793" s="43">
        <f t="shared" si="37"/>
        <v>100</v>
      </c>
    </row>
    <row r="794" spans="1:8" ht="24">
      <c r="A794" s="3">
        <f t="shared" si="38"/>
        <v>764</v>
      </c>
      <c r="B794" s="16" t="s">
        <v>241</v>
      </c>
      <c r="C794" s="16" t="s">
        <v>323</v>
      </c>
      <c r="D794" s="3"/>
      <c r="E794" s="4" t="s">
        <v>55</v>
      </c>
      <c r="F794" s="45">
        <f>F795</f>
        <v>34674.4</v>
      </c>
      <c r="G794" s="45">
        <f>G795</f>
        <v>34674.4</v>
      </c>
      <c r="H794" s="45">
        <f t="shared" si="37"/>
        <v>100</v>
      </c>
    </row>
    <row r="795" spans="1:8" ht="12.75">
      <c r="A795" s="3">
        <f t="shared" si="38"/>
        <v>765</v>
      </c>
      <c r="B795" s="16" t="s">
        <v>241</v>
      </c>
      <c r="C795" s="16" t="s">
        <v>323</v>
      </c>
      <c r="D795" s="3">
        <v>511</v>
      </c>
      <c r="E795" s="4" t="s">
        <v>99</v>
      </c>
      <c r="F795" s="45">
        <v>34674.4</v>
      </c>
      <c r="G795" s="45">
        <v>34674.4</v>
      </c>
      <c r="H795" s="45">
        <f t="shared" si="37"/>
        <v>100</v>
      </c>
    </row>
    <row r="796" spans="1:8" ht="36">
      <c r="A796" s="3">
        <f t="shared" si="38"/>
        <v>766</v>
      </c>
      <c r="B796" s="16" t="s">
        <v>241</v>
      </c>
      <c r="C796" s="16" t="s">
        <v>322</v>
      </c>
      <c r="D796" s="3"/>
      <c r="E796" s="60" t="s">
        <v>258</v>
      </c>
      <c r="F796" s="45">
        <f>F797</f>
        <v>7982</v>
      </c>
      <c r="G796" s="45">
        <f>G797</f>
        <v>7982</v>
      </c>
      <c r="H796" s="45">
        <f t="shared" si="37"/>
        <v>100</v>
      </c>
    </row>
    <row r="797" spans="1:8" ht="12.75">
      <c r="A797" s="3">
        <f t="shared" si="38"/>
        <v>767</v>
      </c>
      <c r="B797" s="16" t="s">
        <v>241</v>
      </c>
      <c r="C797" s="16" t="s">
        <v>322</v>
      </c>
      <c r="D797" s="3">
        <v>511</v>
      </c>
      <c r="E797" s="4" t="s">
        <v>99</v>
      </c>
      <c r="F797" s="45">
        <v>7982</v>
      </c>
      <c r="G797" s="45">
        <v>7982</v>
      </c>
      <c r="H797" s="45">
        <f t="shared" si="37"/>
        <v>100</v>
      </c>
    </row>
    <row r="798" spans="1:8" ht="12.75">
      <c r="A798" s="12">
        <f t="shared" si="38"/>
        <v>768</v>
      </c>
      <c r="B798" s="15" t="s">
        <v>243</v>
      </c>
      <c r="C798" s="15"/>
      <c r="D798" s="12"/>
      <c r="E798" s="44" t="s">
        <v>33</v>
      </c>
      <c r="F798" s="43">
        <f aca="true" t="shared" si="40" ref="F798:G801">F799</f>
        <v>226159.6</v>
      </c>
      <c r="G798" s="43">
        <f t="shared" si="40"/>
        <v>226159.6</v>
      </c>
      <c r="H798" s="43">
        <f t="shared" si="37"/>
        <v>100</v>
      </c>
    </row>
    <row r="799" spans="1:8" ht="24">
      <c r="A799" s="3">
        <f t="shared" si="38"/>
        <v>769</v>
      </c>
      <c r="B799" s="16" t="s">
        <v>244</v>
      </c>
      <c r="C799" s="16" t="s">
        <v>152</v>
      </c>
      <c r="D799" s="12"/>
      <c r="E799" s="60" t="s">
        <v>342</v>
      </c>
      <c r="F799" s="45">
        <f t="shared" si="40"/>
        <v>226159.6</v>
      </c>
      <c r="G799" s="45">
        <f t="shared" si="40"/>
        <v>226159.6</v>
      </c>
      <c r="H799" s="45">
        <f t="shared" si="37"/>
        <v>100</v>
      </c>
    </row>
    <row r="800" spans="1:8" ht="24">
      <c r="A800" s="12">
        <f t="shared" si="38"/>
        <v>770</v>
      </c>
      <c r="B800" s="15" t="s">
        <v>244</v>
      </c>
      <c r="C800" s="15" t="s">
        <v>321</v>
      </c>
      <c r="D800" s="12"/>
      <c r="E800" s="44" t="s">
        <v>54</v>
      </c>
      <c r="F800" s="43">
        <f t="shared" si="40"/>
        <v>226159.6</v>
      </c>
      <c r="G800" s="43">
        <f t="shared" si="40"/>
        <v>226159.6</v>
      </c>
      <c r="H800" s="43">
        <f t="shared" si="37"/>
        <v>100</v>
      </c>
    </row>
    <row r="801" spans="1:8" ht="24">
      <c r="A801" s="3">
        <f t="shared" si="38"/>
        <v>771</v>
      </c>
      <c r="B801" s="16" t="s">
        <v>243</v>
      </c>
      <c r="C801" s="16" t="s">
        <v>330</v>
      </c>
      <c r="D801" s="3"/>
      <c r="E801" s="4" t="s">
        <v>56</v>
      </c>
      <c r="F801" s="45">
        <f t="shared" si="40"/>
        <v>226159.6</v>
      </c>
      <c r="G801" s="45">
        <f t="shared" si="40"/>
        <v>226159.6</v>
      </c>
      <c r="H801" s="45">
        <f t="shared" si="37"/>
        <v>100</v>
      </c>
    </row>
    <row r="802" spans="1:8" ht="12.75">
      <c r="A802" s="3">
        <f t="shared" si="38"/>
        <v>772</v>
      </c>
      <c r="B802" s="16" t="s">
        <v>243</v>
      </c>
      <c r="C802" s="16" t="s">
        <v>330</v>
      </c>
      <c r="D802" s="3">
        <v>540</v>
      </c>
      <c r="E802" s="4" t="s">
        <v>10</v>
      </c>
      <c r="F802" s="45">
        <v>226159.6</v>
      </c>
      <c r="G802" s="45">
        <v>226159.6</v>
      </c>
      <c r="H802" s="45">
        <f t="shared" si="37"/>
        <v>100</v>
      </c>
    </row>
    <row r="803" spans="1:9" ht="12.75">
      <c r="A803" s="12">
        <f t="shared" si="38"/>
        <v>773</v>
      </c>
      <c r="B803" s="15"/>
      <c r="C803" s="15"/>
      <c r="D803" s="12"/>
      <c r="E803" s="12" t="s">
        <v>34</v>
      </c>
      <c r="F803" s="43">
        <f>F15+F183+F216+F266+F307+F324+F592+F624+F696+F777+F790+F784</f>
        <v>1392166.5999999999</v>
      </c>
      <c r="G803" s="43">
        <f>G15+G183+G216+G266+G307+G324+G592+G624+G696+G777+G790+G784</f>
        <v>1286078.4</v>
      </c>
      <c r="H803" s="43">
        <f t="shared" si="37"/>
        <v>92.37963329963527</v>
      </c>
      <c r="I803" s="24"/>
    </row>
    <row r="804" spans="1:8" ht="12.75">
      <c r="A804" s="21"/>
      <c r="B804" s="14"/>
      <c r="C804" s="14"/>
      <c r="D804" s="21"/>
      <c r="E804" s="21"/>
      <c r="F804" s="22"/>
      <c r="G804" s="22"/>
      <c r="H804" s="22"/>
    </row>
    <row r="806" spans="6:8" ht="12.75">
      <c r="F806" s="22"/>
      <c r="G806" s="22"/>
      <c r="H806" s="22"/>
    </row>
    <row r="808" ht="12.75">
      <c r="G808" s="8" t="s">
        <v>150</v>
      </c>
    </row>
  </sheetData>
  <sheetProtection/>
  <mergeCells count="18">
    <mergeCell ref="I12:O13"/>
    <mergeCell ref="E3:H3"/>
    <mergeCell ref="E1:H1"/>
    <mergeCell ref="E2:H2"/>
    <mergeCell ref="E5:H5"/>
    <mergeCell ref="A10:H10"/>
    <mergeCell ref="A1:B7"/>
    <mergeCell ref="E7:H7"/>
    <mergeCell ref="E8:H8"/>
    <mergeCell ref="E4:H4"/>
    <mergeCell ref="A12:A13"/>
    <mergeCell ref="B12:B13"/>
    <mergeCell ref="C12:C13"/>
    <mergeCell ref="E12:E13"/>
    <mergeCell ref="D12:D13"/>
    <mergeCell ref="E6:H6"/>
    <mergeCell ref="F12:F13"/>
    <mergeCell ref="G12:H12"/>
  </mergeCells>
  <printOptions/>
  <pageMargins left="0.5905511811023623" right="0.5905511811023623" top="1.1811023622047245" bottom="0.5905511811023623" header="0" footer="0"/>
  <pageSetup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2024-04-16T08:57:12Z</cp:lastPrinted>
  <dcterms:created xsi:type="dcterms:W3CDTF">1996-10-08T23:32:33Z</dcterms:created>
  <dcterms:modified xsi:type="dcterms:W3CDTF">2024-05-24T13:05:31Z</dcterms:modified>
  <cp:category/>
  <cp:version/>
  <cp:contentType/>
  <cp:contentStatus/>
</cp:coreProperties>
</file>