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'Лист3'!$A$8:$H$534</definedName>
  </definedNames>
  <calcPr fullCalcOnLoad="1"/>
</workbook>
</file>

<file path=xl/sharedStrings.xml><?xml version="1.0" encoding="utf-8"?>
<sst xmlns="http://schemas.openxmlformats.org/spreadsheetml/2006/main" count="1328" uniqueCount="503">
  <si>
    <t>Осуществление государственного полномочия                 по определению перечня лиц,               уполномоченных составлять протоколы              об административных правонарушениях,                 предусмотренных законом         Свердловской  области</t>
  </si>
  <si>
    <t>Иные выплаты персоналу казенных           учреждений, за исключением фонда оплаты            труда</t>
  </si>
  <si>
    <t>Оказание финансовой поддержки                     крестьянским (фермерским) хозяйствам путем             предоставления субсидий на проведение           сезонных работ</t>
  </si>
  <si>
    <t>Субсидии юридическим лицам (кроме   некоммерческих организаций),   индивидуальным  предпринимателям,  физическим  лицам</t>
  </si>
  <si>
    <t>Прочие выплаты по обязательствам                    государства</t>
  </si>
  <si>
    <t>Строительство и реконструкция                        автомобильных дорог общего пользования                местного значения в рамках подпрограммы            «Развитие и обеспечение сохранности сети автомобильных дорог на территории Свердловской области»</t>
  </si>
  <si>
    <t>Организация и проведение конференций,               обучающих семинаров и «круглых столов»                   по вопросам развития малого          предпринимательства</t>
  </si>
  <si>
    <t>Муниципальная  программа «Создание          системы кадастра недвижимости на           территории муниципального образования           Байкаловский муниципальный район» на 2012-2014 годы</t>
  </si>
  <si>
    <t>Межевание, постановка на кадастровый учет            всех земельных участков, подлежащих           отнесению к муниципальной собственности, в том числе существующих, с государственной регистрацией прав МО, а также земельных участков, формируемых для продажи          с аукциона</t>
  </si>
  <si>
    <t>Муниципальная программа мероприятий по          использованию, охране и обустройству            источников нецентрализованного питьевого             водоснабжения  на территории              муниципального образования Байкаловский              муниципальный район («Родники») на 2011-2015 годы</t>
  </si>
  <si>
    <t>Обустройство источников                нецентрализованного питьевого               водоснабжения за счет средств областного                бюджета</t>
  </si>
  <si>
    <t>Иные выплаты персоналу казенных            учреждений, за исключением фонда оплаты           труда</t>
  </si>
  <si>
    <t>Обеспечение государственных гарантий              реализации прав на получение                   общедоступного и бесплатного дошкольного             образования в муниципальных дошкольных                  образовательных организациях в части                  расходов на приобретение учебников и                 учебных пособий, средств обучения, игр,              игрушек</t>
  </si>
  <si>
    <t>Обеспечение государственных гарантий                   реализации прав на получение                общедоступного и бесплатного дошкольного,                 начального общего, основного общего,           среднего общего образования в              муниципальных общеобразовательных               организациях и обеспечение  дополнительного             образования  детей в муниципальных              общеобразовательных  организациях в части             расходов на приобретение учебников и          учебных пособий, средств обучения, игр,             игрушек</t>
  </si>
  <si>
    <t>Создание в общеобразовательных            организациях, расположенных в сельской            местности, условий для занятий физической             культурой и спортом за счет средств            федерального бюджета</t>
  </si>
  <si>
    <t>Обеспечение государственных гарантий              реализации прав на получение             общедоступного и бесплатного дошкольного,           начального общего, основного общего,              среднего общего  образования в           муниципальных общеобразовательных              организациях и обеспечение  дополнительного             образования  детей в муниципальных          общеобразовательных  организациях в части              расходов на оплату труда работников              общеобразовательных организаций</t>
  </si>
  <si>
    <t>Организация работы с допризывной             молодежью</t>
  </si>
  <si>
    <t>Муниципальная программа «Профилактика и                       предупреждение распространения                        наркомании, ВИЧ- инфекции и других              асоциальных явлений на территории МО                   Байкаловский муниципальный район» на 2014-2016 годы</t>
  </si>
  <si>
    <t>Организация отдыха детей в каникулярное                      время</t>
  </si>
  <si>
    <t>Поддержка и развитие материально-           технической базы учреждений культуры,             предоставление финансовой поддержки            творческим коллективам</t>
  </si>
  <si>
    <t>Выплата денежного поощрения лучшим            работникам муниципальных учреждений            культуры за счет средств федерального              бюджета</t>
  </si>
  <si>
    <t>Муниципальная  программа «Осуществление             мероприятий социальной политики и мер              социальной поддержки населения на              территории муниципального образования               Байкаловский муниципальный район» в 2013-2015 годах</t>
  </si>
  <si>
    <t>Создание условий для активной              жизнедеятельности инвалидов, детей-           инвалидов, детей под опекой, детей в приемных семьях</t>
  </si>
  <si>
    <t>Поддержка трудового соревнования среди         коллективов сельскохозяйственных           предприятий</t>
  </si>
  <si>
    <t>Поддержка и развитие материально-                  технической базы объектов физической            культуры и спорта, предоставление          финансовой поддержки спортивным             коллективам сельских поселений</t>
  </si>
  <si>
    <t>Прочие выплаты по обязательствам              государства</t>
  </si>
  <si>
    <t>Предоставление дотаций на выравнивание             бюджетной обеспеченности сельских            поселений</t>
  </si>
  <si>
    <t>Осуществление государственного полномочия           по расчету и предоставлению дотаций            бюджетам поселений за счет средств             областного бюджета</t>
  </si>
  <si>
    <t>Субсидии некоммерческим организациям (за исключением государственных (муниципальных) учреждений)</t>
  </si>
  <si>
    <t>03 0 2306</t>
  </si>
  <si>
    <t>03 0 2307</t>
  </si>
  <si>
    <t>Организация и проведение конкурса «Лучший предприниматель года Байкаловского района», посвященный Российскому Дню предпринимателя (денежная премия)</t>
  </si>
  <si>
    <t>03 0 2308</t>
  </si>
  <si>
    <t>Проведение смотра-конкурса «На лучшее оформление к Новому году производственных помещений и прилегающей территории субъектов малого и среднего предпринимательства» (денежная премия)</t>
  </si>
  <si>
    <t>30 0 0000</t>
  </si>
  <si>
    <t>30 0 2301</t>
  </si>
  <si>
    <t>30 0 2302</t>
  </si>
  <si>
    <t>Техническая инвентаризация зданий и сооружений для регистрации права муниципальной собственности</t>
  </si>
  <si>
    <t>30 0 2306</t>
  </si>
  <si>
    <t>Независимая оценка зданий, сооружений</t>
  </si>
  <si>
    <t>05 01</t>
  </si>
  <si>
    <t>Жилищное хозяйство</t>
  </si>
  <si>
    <t>50 0 4250</t>
  </si>
  <si>
    <t>Формирование жилищного фонда для переселения граждан из жилых помещений, признанных непригодными для проживания</t>
  </si>
  <si>
    <t>01 0 0000</t>
  </si>
  <si>
    <t>Муниципальная программа по энергосбережению и повышению энергетической эффективности  в муниципальном образовании  Байкаловский муниципальный район до 2020 года</t>
  </si>
  <si>
    <t>01 0 42Б0</t>
  </si>
  <si>
    <t>Реализация муниципальных программ по энергосбережению и повышению энергетической эффективности сельских поселений за счет средств областного бюджета</t>
  </si>
  <si>
    <t>05 0 0000</t>
  </si>
  <si>
    <t>Муниципальная  программа «Развитие газификации на территории муниципального образования Байкаловский муниципальный район» на 2012-2016 годы</t>
  </si>
  <si>
    <t>05 0 2318</t>
  </si>
  <si>
    <t>Передача части полномочий муниципального района сельским поселениям на развитие газификации</t>
  </si>
  <si>
    <t> 05 02</t>
  </si>
  <si>
    <t>05 0 2318 </t>
  </si>
  <si>
    <t>05 0 42И0</t>
  </si>
  <si>
    <t>Реализация муниципальных программ по развитию газификации сельских поселений за счет средств областного бюджета</t>
  </si>
  <si>
    <t>05 0 5018</t>
  </si>
  <si>
    <t>Реализация муниципальных программ по развитию газификации сельских поселений за счет средств федерального бюджета</t>
  </si>
  <si>
    <t>Охрана объектов растительного и животного мира и среды их обитания</t>
  </si>
  <si>
    <t>06 0 0000</t>
  </si>
  <si>
    <t>06 0 2201</t>
  </si>
  <si>
    <t>Обустройство и благоустройство источников нецентрализованного водоснабжения</t>
  </si>
  <si>
    <t>Закупка товаров, работ, услуг в целях капитального ремонта государственного (муниципального) имущества</t>
  </si>
  <si>
    <t>06 0 2202</t>
  </si>
  <si>
    <t>Учет и оценка качества воды</t>
  </si>
  <si>
    <t>Прочая закупка товаров, работ и услуг для обеспечения государственных  (муниципальных) нужд</t>
  </si>
  <si>
    <t>06 0 2203</t>
  </si>
  <si>
    <t>Приобретение призов для проведения конкурса «Родники» среди детско-юношеских коллективов</t>
  </si>
  <si>
    <t>06 0 2204</t>
  </si>
  <si>
    <t>Обустройство источников нецентрализованного водоснабжения, устройство новых колодцев и скважин</t>
  </si>
  <si>
    <t>06 0 2205</t>
  </si>
  <si>
    <t>Приобретение расходных материалов для благоустройства источников нецентрализованного водоснабжения</t>
  </si>
  <si>
    <t>06 0 2207</t>
  </si>
  <si>
    <t>Организация доставки в г.Екатеринбург победителей областного конкурса программы «Родники» для публичного награждения</t>
  </si>
  <si>
    <t>06 0 4210</t>
  </si>
  <si>
    <t>07 0 0000</t>
  </si>
  <si>
    <t>Муниципальная программа «Развитие сети дошкольных образовательных учреждений в муниципальном образовании Байкаловский муниципальный район»  на 2010 - 2014 годы</t>
  </si>
  <si>
    <t>07 0 2501</t>
  </si>
  <si>
    <t>Расходы на транспортировку газа  и техническое обслуживание газопровода в период до передачи здания МДОУ  «Теремок»  в безвозмездное пользование</t>
  </si>
  <si>
    <t>07 0 2502</t>
  </si>
  <si>
    <t>Проведение ремонтных работ в  дошкольных образовательных учреждениях</t>
  </si>
  <si>
    <t>07 0 4520</t>
  </si>
  <si>
    <t>Создание дополнительных мест в муниципальных дошкольных образовательных учреждениях за счет средств областного бюджета</t>
  </si>
  <si>
    <t>50 0 2501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</si>
  <si>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</si>
  <si>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</si>
  <si>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прочих налогов, сборов и иных  платежей</t>
  </si>
  <si>
    <t>Уплата налога на имущество организаций и земельного налога</t>
  </si>
  <si>
    <t>50 0 4511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</si>
  <si>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 расходов на оплату труда работников дошкольных образовательных организаций</t>
  </si>
  <si>
    <t>50 0 4512</t>
  </si>
  <si>
    <t>08 0 0000</t>
  </si>
  <si>
    <t>Муниципальная  программа «Развитие образования в Байкаловском муниципальном районе» («Наша новая школа») на 2011-2015 годы</t>
  </si>
  <si>
    <t>08 0 2501</t>
  </si>
  <si>
    <t>Капитальный ремонт и приведение в соответствие с требованиями пожарной безопасности и санитарного законодательства зданий и помещений, в которых размещаются общеобразовательные учреждения</t>
  </si>
  <si>
    <t>08 0 2502</t>
  </si>
  <si>
    <t>Приобретение и (или) замена автобусов для подвоза обучающихся в муниципальные общеобразовательные учреждения</t>
  </si>
  <si>
    <t>07 02 </t>
  </si>
  <si>
    <t>08 0 2502 </t>
  </si>
  <si>
    <t>08 0 4570</t>
  </si>
  <si>
    <t>Капитальный ремонт и приведение в соответствие с требованиями пожарной безопасности и санитарного законодательства зданий и помещений, в которых размещаются общеобразовательные учреждения за счет средств областного бюджета</t>
  </si>
  <si>
    <t>08 0 4590</t>
  </si>
  <si>
    <t>Приобретение и (или) замена автобусов для подвоза обучающихся в муниципальные общеобразовательные учреждения за счет средств областного бюджета</t>
  </si>
  <si>
    <t>09 0 0000</t>
  </si>
  <si>
    <t>Муниципальная  программа «Совершенствование организации питания учащихся образовательных учреждений муниципального образования Байкаловский муниципальный район»  на 2012-2015 годы</t>
  </si>
  <si>
    <t>09 0 2501</t>
  </si>
  <si>
    <t>Проведение смотра-конкурса на лучшую организацию питания учащихся общеобразовательных школ</t>
  </si>
  <si>
    <t>50 0 2502</t>
  </si>
  <si>
    <t xml:space="preserve">Школы-детские сады, школы начальные, неполные средние, средние  </t>
  </si>
  <si>
    <t>50 0 2503</t>
  </si>
  <si>
    <t xml:space="preserve">Учреждения по внешкольной работе с детьми       </t>
  </si>
  <si>
    <t>50 0 4531</t>
  </si>
  <si>
    <t>50 0 4532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</si>
  <si>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</si>
  <si>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50 0 4540</t>
  </si>
  <si>
    <t>50 0 5097</t>
  </si>
  <si>
    <t>10 0 0000</t>
  </si>
  <si>
    <t>Муниципальная  программа «Патриотическое воспитание граждан Байкаловского муниципального  района» на 2013-2015 годы</t>
  </si>
  <si>
    <t>10 0 2501</t>
  </si>
  <si>
    <t>Проведение фестивалей, конкурсов, выставок, туристко-спортивных игр патриотической направленности</t>
  </si>
  <si>
    <t>10 0 2502</t>
  </si>
  <si>
    <t>Организация и проведение экспедиций поисковых отрядов «Сварог» и «Альфа»</t>
  </si>
  <si>
    <t>10 0 2503</t>
  </si>
  <si>
    <t>Подготовка и проведение мероприятий, посвященных 25-летию вывода советских войск из Афганистана</t>
  </si>
  <si>
    <t>10 0 2504</t>
  </si>
  <si>
    <t>Подготовка и проведение празднования 69-годовщины Победы в Великой Отечественной войне</t>
  </si>
  <si>
    <t>10 0 2505</t>
  </si>
  <si>
    <t>Проведение митинга, посвященного Дню героев Отечества</t>
  </si>
  <si>
    <t>11 0 0000</t>
  </si>
  <si>
    <t>Муниципальная программа «Молодёжь Байкаловского  района» на 2014-2016 годы</t>
  </si>
  <si>
    <t>11 0 2501</t>
  </si>
  <si>
    <t>Поддержка и развитие материальной базы детских и подростковых клубов и объединений</t>
  </si>
  <si>
    <t>11 0 2502</t>
  </si>
  <si>
    <t>Организация и проведение районных молодежных фестивалей и конкурсов</t>
  </si>
  <si>
    <t>11 0 2503</t>
  </si>
  <si>
    <t>11 0 2504</t>
  </si>
  <si>
    <t>Выпуск детской информационной газеты «Радуга»</t>
  </si>
  <si>
    <t>11 0 2505</t>
  </si>
  <si>
    <t>Поддержка социально- активной молодежи, создание условий для самореализации и творческого развития детей и молодежи</t>
  </si>
  <si>
    <t>11 0 4830</t>
  </si>
  <si>
    <t>Проведение фестивалей, конкурсов, слетов в целях реализации приоритетных направлений по работе с молодежью за счет средств областного бюджета</t>
  </si>
  <si>
    <t>12 0 0000</t>
  </si>
  <si>
    <t>Муниципальная  программа «Организация отдыха, занятости детей и подростков» в 2012-2014 годах</t>
  </si>
  <si>
    <t>12 0 2503</t>
  </si>
  <si>
    <t>Проведение конкурса на лучшую организацию работы по профилактике асоциальных явлений в молодежной среде</t>
  </si>
  <si>
    <t>22 0 0000</t>
  </si>
  <si>
    <t>22 0 2501</t>
  </si>
  <si>
    <t>Проведение акций, конкурсов, направленных на формирование здорового образа жизни у подрастающего поколения, привлечение внимания общественности к проблеме наркотизации молодежи</t>
  </si>
  <si>
    <t>50 0 2504</t>
  </si>
  <si>
    <t>50 0 2506</t>
  </si>
  <si>
    <t>Оздоровление детей</t>
  </si>
  <si>
    <t>50 0 2907</t>
  </si>
  <si>
    <t>Поддержка социально ориентированным некоммерческим организациям</t>
  </si>
  <si>
    <t>50 0 4560</t>
  </si>
  <si>
    <t>50 0 2507</t>
  </si>
  <si>
    <t>50 0 2508</t>
  </si>
  <si>
    <t xml:space="preserve">Расходы на выплату персоналу казенных учреждений  </t>
  </si>
  <si>
    <t>50 0 2509</t>
  </si>
  <si>
    <t>13 0 0000</t>
  </si>
  <si>
    <t>Муниципальная  программа «Сохранение, развитие культуры и искусства муниципального образования Байкаловский муниципальный район» на 2013-2015 годы</t>
  </si>
  <si>
    <t>13 0 2601</t>
  </si>
  <si>
    <t>Поддержка и развитие народного художественного творчества, организация и проведение фестивалей и конкурсов</t>
  </si>
  <si>
    <t>13 0 2602</t>
  </si>
  <si>
    <t>Сохранение и развитие культурно-исторического наследия, организация выставочной деятельности</t>
  </si>
  <si>
    <t>13 0 2603</t>
  </si>
  <si>
    <t>13 0 2605</t>
  </si>
  <si>
    <t>Предоставление финансовой поддержки для подвоза участников самодеятельности</t>
  </si>
  <si>
    <t>13 0 4070</t>
  </si>
  <si>
    <t>Приобретение универсальной акустической системы для Городищенского Дома культуры за счет средств резервного фонда Правительства Свердловской области</t>
  </si>
  <si>
    <t>13 0 5147</t>
  </si>
  <si>
    <t>Выплата денежного поощрения лучшим муниципальным учреждениям культуры за счет средств федерального бюджета</t>
  </si>
  <si>
    <t>13 0 5148</t>
  </si>
  <si>
    <t>14 0 0000</t>
  </si>
  <si>
    <t>Муниципальная  программа «Развитие музейного дела и туризма на территории муниципального образования Байкаловский муниципальный район» на 2012-2016 годы</t>
  </si>
  <si>
    <t>14 1 0000</t>
  </si>
  <si>
    <t>14 1 2601</t>
  </si>
  <si>
    <t>Сохранение усадьбы «Дом Бахарева Д.А.», как объекта культурного наследия</t>
  </si>
  <si>
    <t>Бюджетные инвестиции на приобретение объектов недвижимого имущества в государственную (муниципальную) собственность</t>
  </si>
  <si>
    <t>14 1 2602</t>
  </si>
  <si>
    <t>Оформление тематических экспозиций</t>
  </si>
  <si>
    <t>15 0 0000</t>
  </si>
  <si>
    <t>Муниципальная  программа «Вакцинопрофилактика на территории муниципального образования Байкаловский муниципальный район» на 2014- 2016 годы</t>
  </si>
  <si>
    <t>15 0 2701</t>
  </si>
  <si>
    <t>Вакцинация для профилактики бешенства</t>
  </si>
  <si>
    <t>15 0 2703</t>
  </si>
  <si>
    <t>Иммунизация детей против гепатита А в возрасте 6 лет</t>
  </si>
  <si>
    <t>15 0 2704</t>
  </si>
  <si>
    <t>Вакцинация против клещевого энцефалита для детей и пенсионеров</t>
  </si>
  <si>
    <t>15 0 2705</t>
  </si>
  <si>
    <t>Вакцинация социально незащищенных слоев населения против гриппа</t>
  </si>
  <si>
    <t>15 0 2706</t>
  </si>
  <si>
    <t>Вакцинация против туберкулеза</t>
  </si>
  <si>
    <t>16 0 0000</t>
  </si>
  <si>
    <t>Муниципальная  программа «Устойчивое развитие сельских территорий муниципального образования Байкаловский муниципальный район» на 2014-2017 годы и период до 2020 года</t>
  </si>
  <si>
    <t>16 1 0000</t>
  </si>
  <si>
    <t>Подпрограмма «Обеспечение жильем молодых семей и молодых специалистов, проживающих и работающих на территории муниципального образования»</t>
  </si>
  <si>
    <t>16 1 2901</t>
  </si>
  <si>
    <t>Строительство (приобретение) жилья в сельских поселениях муниципального района для  молодых семей и молодых специалистов</t>
  </si>
  <si>
    <t>Субсидии гражданам на приобретение жилья</t>
  </si>
  <si>
    <t>16 1 4960</t>
  </si>
  <si>
    <t>Улучшение жилищных условий молодых семей и молодых специалистов, проживающих в сельской местности за счет средств областного бюджета</t>
  </si>
  <si>
    <t>16 1 5018</t>
  </si>
  <si>
    <t>Улучшение жилищных условий молодых семей и молодых специалистов, проживающих в сельской местности за счет средств федерального бюджета</t>
  </si>
  <si>
    <t>16 2 0000</t>
  </si>
  <si>
    <t>16 2 2901</t>
  </si>
  <si>
    <t>Строительство (приобретение) жилья для граждан, проживающих в сельских поселениях муниципального района</t>
  </si>
  <si>
    <t>16 2 4960</t>
  </si>
  <si>
    <t>Улучшение жилищных условий граждан, проживающих в сельской местности за счет средств областного бюджета</t>
  </si>
  <si>
    <t>16 2 5018</t>
  </si>
  <si>
    <t>Улучшение жилищных условий граждан, проживающих в сельской местности за счет средств федерального бюджета</t>
  </si>
  <si>
    <t>17 0 0000</t>
  </si>
  <si>
    <t>Муниципальная  программа «Обеспечение жильем молодых семей на территории муниципального образования Байкаловский муниципальный район» на 2011-2015 годы</t>
  </si>
  <si>
    <t>17 0 2901</t>
  </si>
  <si>
    <t>Социальная выплата молодым семьям на приобретение (строительство) жилья</t>
  </si>
  <si>
    <t>17 0 4930</t>
  </si>
  <si>
    <t>Социальные выплаты молодым семьям на приобретение (строительство) жилья за счет средств областного бюджета</t>
  </si>
  <si>
    <t>17 0 5020</t>
  </si>
  <si>
    <t>Социальные выплаты молодым семьям на приобретение жилого помещения или строительство индивидуального жилого дома за счет средств федерального бюджета</t>
  </si>
  <si>
    <t>Пособия, компенсации, меры социальной поддержки по публичным нормативным обязательствам</t>
  </si>
  <si>
    <t>50 0 4910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</si>
  <si>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</si>
  <si>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50 0 4920</t>
  </si>
  <si>
    <t>50 0 5250</t>
  </si>
  <si>
    <t>Осуществление государственного полномочия Российской Федерации по предоставлению отдельным категориям граждан компенсации расходов на оплату жилого помещения и коммунальных услуг</t>
  </si>
  <si>
    <t>18 0 0000</t>
  </si>
  <si>
    <t>18 0 2901</t>
  </si>
  <si>
    <t>18 0 2902</t>
  </si>
  <si>
    <t>Поддержка активной жизнедеятельности пожилых людей, проведение «Месячника  пенсионера в Свердловской области»</t>
  </si>
  <si>
    <t>18 0 2904</t>
  </si>
  <si>
    <t>Приобретение венков ветеранам Великой Отечественной войны, почетным гражданам, заслуженным гражданам Байкаловского муниципального района и ветеранам труда органов местного самоуправления, ушедших из жизни в 2014 году</t>
  </si>
  <si>
    <t>18 0 2905</t>
  </si>
  <si>
    <t>Мероприятия по сохранению памятника участникам гражданской войны в с.Ляпуново</t>
  </si>
  <si>
    <t>18 0 2906</t>
  </si>
  <si>
    <t>Создание условий по улучшению положения детей, от которых отказались родители</t>
  </si>
  <si>
    <t>18 0 2907</t>
  </si>
  <si>
    <t>Повышение и укрепление статуса семьи, популяризация семейных праздников, поддержка детского творчества</t>
  </si>
  <si>
    <t>18 0 2908</t>
  </si>
  <si>
    <t>Организация фестивалей и конкурсов для трудных подростков, обеспечение участия в областных конкурсах</t>
  </si>
  <si>
    <t>50 0 2901</t>
  </si>
  <si>
    <t>50 0 2902</t>
  </si>
  <si>
    <t>50 0 2903</t>
  </si>
  <si>
    <t>50 0 2904</t>
  </si>
  <si>
    <t>50 0 2905</t>
  </si>
  <si>
    <t>Субсидии некоммерческим  организациям (за исключением государственных (муниципальных) учреждений)</t>
  </si>
  <si>
    <t>50 0 2909</t>
  </si>
  <si>
    <t>Издание 3-го тома книги «Героев сельских имена»</t>
  </si>
  <si>
    <t>19 0 0000</t>
  </si>
  <si>
    <t>Муниципальная  программа «Развитие физической культуры и спорта в муниципальном образовании Байкаловский муниципальный район» на 2011-2015 годы</t>
  </si>
  <si>
    <t>19 0 2845</t>
  </si>
  <si>
    <t>Организация и проведение физкультурно- оздоровительных мероприятий</t>
  </si>
  <si>
    <t>19 0 2835</t>
  </si>
  <si>
    <t>Строительство лыжной базы в с.Байкалово</t>
  </si>
  <si>
    <t xml:space="preserve">Бюджетные инвестиции в объекты капитального строительства государственной (муниципальной) собственности  </t>
  </si>
  <si>
    <t>19 0 2836</t>
  </si>
  <si>
    <t>Строительство малобюджетного корта на территории муниципального образования Краснополянское сельское поселение</t>
  </si>
  <si>
    <t>19 0 2837</t>
  </si>
  <si>
    <t>Технологическое присоединение энергопринимающих устройств объекта «Здание лыжной базы»</t>
  </si>
  <si>
    <t>19 0 2838</t>
  </si>
  <si>
    <t>Организация и проведение массовых мероприятий по видам спорта</t>
  </si>
  <si>
    <t>19 0 2839</t>
  </si>
  <si>
    <t>Приобретение спортивного инвентаря для обеспечения проведения спортивных мероприятий</t>
  </si>
  <si>
    <t>19 0 2840</t>
  </si>
  <si>
    <t>Содержание стадиона «Лидер»</t>
  </si>
  <si>
    <t>Расходы на выплату персоналу казенных учреждений</t>
  </si>
  <si>
    <t>19 0 2844</t>
  </si>
  <si>
    <t>19 0 2846</t>
  </si>
  <si>
    <t>Приобретение спортивного инвентаря, мебели для оснащения лыжной базы в с.Байкалово</t>
  </si>
  <si>
    <t>19 0 4810</t>
  </si>
  <si>
    <t xml:space="preserve">Строительство лыжной базы в с.Байкалово за счет средств областного бюджета </t>
  </si>
  <si>
    <t>50 0 2801</t>
  </si>
  <si>
    <t>20 0 0000</t>
  </si>
  <si>
    <t>Муниципальная  программа "Поддержка  развития газеты "Районные будни" на 2013-2015 годы</t>
  </si>
  <si>
    <t>20 0 2001</t>
  </si>
  <si>
    <t>Публикация нормативно-правовых актов и других официальных документов органов местного самоуправления</t>
  </si>
  <si>
    <t>Обслуживание внутреннего государственного и  муниципального долга</t>
  </si>
  <si>
    <t>21 3 0000</t>
  </si>
  <si>
    <t>Подпрограмма «Управление муниципальным долгом»</t>
  </si>
  <si>
    <t>21 3 2104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</si>
  <si>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</si>
  <si>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</si>
  <si>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«Управление финансами МО Байкаловский муниципальный район» на 2014-2020</t>
  </si>
  <si>
    <t>21 1 0000</t>
  </si>
  <si>
    <t>Подпрограмма «Повышение финансовой самостоятельности местных бюджетов»</t>
  </si>
  <si>
    <t>21 1 2002</t>
  </si>
  <si>
    <t>21 1 4030</t>
  </si>
  <si>
    <t>21 1 2003</t>
  </si>
  <si>
    <t>Предоставление иных межбюджетных трансфертов на выполнение расходных полномочий поселений</t>
  </si>
  <si>
    <t>Приложение 4
к решению Думы муниципального образования
Байкаловский муниципальный район
№___от «___»___________2015 г.
 «Об утверждении отчета об исполнении бюджета муниципального образования 
Байкаловский  муниципальный  район за  2014 год»</t>
  </si>
  <si>
    <t>Расходы бюджета, осуществленные в 2014 году</t>
  </si>
  <si>
    <t>Сумма средств, предусмотренных решением о бюджете на 2014 г.,  тыс. руб.</t>
  </si>
  <si>
    <t>Реализация Положения «О присвоении звания «Почетный гражданин муниципального образования Байкаловский муниципальный район»</t>
  </si>
  <si>
    <t>Оказание поддержки общественным организациям ветеранов, инвалидов, детей погибших (умерших) участников Великой Отечественной войны, женским, детским и молодёжным объединениям</t>
  </si>
  <si>
    <t>Реализация Положения «О наградах органов местного самоуправления муниципального образования Байкаловский муниципальный район»</t>
  </si>
  <si>
    <t>11 00</t>
  </si>
  <si>
    <t>ФИЗИЧЕСКАЯ КУЛЬТУРА И СПОРТ</t>
  </si>
  <si>
    <t>11 01</t>
  </si>
  <si>
    <t>Физическая культура</t>
  </si>
  <si>
    <t>Физкультурно-оздоровительная работа и спортивные мероприятия</t>
  </si>
  <si>
    <t>11 02</t>
  </si>
  <si>
    <t>Массовый спорт</t>
  </si>
  <si>
    <t>11 05</t>
  </si>
  <si>
    <t>Другие вопросы в области физической культуры и спорта</t>
  </si>
  <si>
    <t>12 00</t>
  </si>
  <si>
    <t>СРЕДСТВА МАССОВОЙ ИНФОРМАЦИИ</t>
  </si>
  <si>
    <t>12 02</t>
  </si>
  <si>
    <t>Периодическая печать и издательства</t>
  </si>
  <si>
    <t>13 00</t>
  </si>
  <si>
    <t>ОБСЛУЖИВАНИЕ ГОСУДАРСТВЕННОГО И МУНИЦИПАЛЬНОГО ДОЛГА</t>
  </si>
  <si>
    <t>13 01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</si>
  <si>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</si>
  <si>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</si>
  <si>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</si>
  <si>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</si>
  <si>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</si>
  <si>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ВСЕГО РАСХОДОВ</t>
  </si>
  <si>
    <t>в тыс.руб.</t>
  </si>
  <si>
    <t>в процен-тах</t>
  </si>
  <si>
    <t xml:space="preserve">Свод расходов муниципального бюджета       
</t>
  </si>
  <si>
    <t>ОБЩЕГОСУДАРСТВЕННЫЕ ВОПРОСЫ</t>
  </si>
  <si>
    <t>Расходы на выплаты персоналу муниципальных органов</t>
  </si>
  <si>
    <t>Расходы на мероприятия, проводимые в рамках Дней местного самоуправления</t>
  </si>
  <si>
    <t>Расходы на выплаты персоналу казенных учреждений</t>
  </si>
  <si>
    <t>Подготовка населения и организаций к действиям в чрезвычайной ситуации в мирное  и военное время</t>
  </si>
  <si>
    <t>Субсидии автономным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</si>
  <si>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</si>
  <si>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Ежемесячные выплаты бывшим работникам предприятий и организаций муниципального образования Байкаловский муниципальный район, имеющим почётное звание «Заслуженный работник Российской Федерации» по различным профессиям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</si>
  <si>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</si>
  <si>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Руководитель контрольно-счетной палаты муниципального образования</t>
  </si>
  <si>
    <t>Осуществление государственного полномочия по созданию административных комиссий</t>
  </si>
  <si>
    <t>Субвенции</t>
  </si>
  <si>
    <t>Мероприятия по предупреждению и ликвидации последствий чрезвычайных ситуаций и стихийных бедствий</t>
  </si>
  <si>
    <t>04 06</t>
  </si>
  <si>
    <t>Водные ресурсы</t>
  </si>
  <si>
    <t>Но-мер стро-ки</t>
  </si>
  <si>
    <t>Строительство, реконструкция, капитальный ремонт, ремонт и содержание автомобильных дорог и искусственных сооружений на них</t>
  </si>
  <si>
    <t>Субсидии некоммерческим организациям (за исключением муниципальных учреждений)</t>
  </si>
  <si>
    <t xml:space="preserve">Дошкольное образование         </t>
  </si>
  <si>
    <t>Осуществление мероприятий по организации питания в муниципальных общеобразовательных учреждениях</t>
  </si>
  <si>
    <t>Подпрограмма «Развитие Байкаловского краеведческого музея» на 2012-2015 годы</t>
  </si>
  <si>
    <t>Подпрограмма «Проведение мероприятий по улучшению жилищных условий граждан, проживающих на территории муниципального образования»</t>
  </si>
  <si>
    <t>Обслуживание муниципального долга</t>
  </si>
  <si>
    <t>Дотации</t>
  </si>
  <si>
    <t>Код раз-дела, под-раз-дела</t>
  </si>
  <si>
    <t>Код целевой статьи</t>
  </si>
  <si>
    <t>Код ви-да рас-хо-дов</t>
  </si>
  <si>
    <t>Наименование раздела, подраздела, целевой статьи и вида расходов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</si>
  <si>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</si>
  <si>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</si>
  <si>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</si>
  <si>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</si>
  <si>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01 03</t>
  </si>
  <si>
    <t>Центральный аппарат</t>
  </si>
  <si>
    <t>Депутаты представительного органа муниципального образования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</si>
  <si>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</si>
  <si>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</si>
  <si>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исполнительных органов местного самоуправления</t>
  </si>
  <si>
    <t>01 06</t>
  </si>
  <si>
    <t>01 13</t>
  </si>
  <si>
    <t>Представительские расходы по приему делегаций и официальных лиц</t>
  </si>
  <si>
    <t>Пенсионное обеспечение  муниципальных служащих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</si>
  <si>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</si>
  <si>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</si>
  <si>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</si>
  <si>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</si>
  <si>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</si>
  <si>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</si>
  <si>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</si>
  <si>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</si>
  <si>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</si>
  <si>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</si>
  <si>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</t>
  </si>
  <si>
    <t>04 00</t>
  </si>
  <si>
    <t>НАЦИОНАЛЬНАЯ ЭКОНОМИКА</t>
  </si>
  <si>
    <t>04 01</t>
  </si>
  <si>
    <t>Общеэкономические расходы</t>
  </si>
  <si>
    <t>04 05</t>
  </si>
  <si>
    <t>Сельское хозяйство и рыболовство</t>
  </si>
  <si>
    <t>04 08</t>
  </si>
  <si>
    <t>Транспорт</t>
  </si>
  <si>
    <t>Отдельные мероприятия в области автомобильного транспорта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</si>
  <si>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</si>
  <si>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</si>
  <si>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</si>
  <si>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</si>
  <si>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</si>
  <si>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</si>
  <si>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</si>
  <si>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</si>
  <si>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</si>
  <si>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</si>
  <si>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</si>
  <si>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</si>
  <si>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</si>
  <si>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</si>
  <si>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>Детские дошкольные учреждения</t>
  </si>
  <si>
    <t>07 02</t>
  </si>
  <si>
    <t>Общее образование</t>
  </si>
  <si>
    <t>07 07</t>
  </si>
  <si>
    <t>Молодежная политика и оздоровление детей</t>
  </si>
  <si>
    <t>Организационно-воспитательная работа с молодежью</t>
  </si>
  <si>
    <t>07 09</t>
  </si>
  <si>
    <t>Другие вопросы в области образования</t>
  </si>
  <si>
    <t>Мероприятия в области образования</t>
  </si>
  <si>
    <t>Учебно-методические кабинеты</t>
  </si>
  <si>
    <t>Централизованные бухгалтерии</t>
  </si>
  <si>
    <t>08 00</t>
  </si>
  <si>
    <t>КУЛЬТУРА, КИНЕМАТОГРАФИЯ</t>
  </si>
  <si>
    <t>08 04</t>
  </si>
  <si>
    <t xml:space="preserve">Другие вопросы в области культуры, кинематографии </t>
  </si>
  <si>
    <t>09 00</t>
  </si>
  <si>
    <t>ЗДРАВООХРАНЕНИЕ</t>
  </si>
  <si>
    <t>09 09</t>
  </si>
  <si>
    <t>Другие вопросы в области здравоохранения</t>
  </si>
  <si>
    <t>10 00</t>
  </si>
  <si>
    <t>СОЦИАЛЬНАЯ ПОЛИТИКА</t>
  </si>
  <si>
    <t>10 03</t>
  </si>
  <si>
    <t>Социальное обеспечение населения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</si>
  <si>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</si>
  <si>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10 06</t>
  </si>
  <si>
    <t>Другие вопросы в области социальной политики</t>
  </si>
  <si>
    <t>50 0 2101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</si>
  <si>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</si>
  <si>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</si>
  <si>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50 0 2001</t>
  </si>
  <si>
    <t>Расходы на выплату персоналу муниципальных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</si>
  <si>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</si>
  <si>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</si>
  <si>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</si>
  <si>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50 0 2102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</si>
  <si>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</si>
  <si>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</si>
  <si>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21 0 0000</t>
  </si>
  <si>
    <t>Муниципальная программа «Управление финансами МО Байкаловский муниципальный район» на 2014-2020 годы</t>
  </si>
  <si>
    <t>21 5 0000</t>
  </si>
  <si>
    <t>Подпрограмма «Обеспечение реализации  муниципальной программы «Управление финансами МО Байкаловский муниципальный район» на 2014-2020 годы</t>
  </si>
  <si>
    <t>21 5 2001</t>
  </si>
  <si>
    <t>Обеспечение деятельности финансовых органов (центральный аппарат)</t>
  </si>
  <si>
    <t>Прочая закупка товаров, работ и услуг для обеспечения муниципальных нужд</t>
  </si>
  <si>
    <t>21 5 2102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</si>
  <si>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</si>
  <si>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50 0 2103</t>
  </si>
  <si>
    <t>Другие общегосударственные вопросы</t>
  </si>
  <si>
    <t>21 4 0000</t>
  </si>
  <si>
    <t>Подпрограмма «Развитие информационной системы управления финансами»</t>
  </si>
  <si>
    <t>21 4 2101</t>
  </si>
  <si>
    <t>Обновление и сопровождение программного комплекса «Бюджет-КС», развитие  автоматизированных элементов бюджетного процесса на базе программного комплекса «Бюджет-СМАРТ»</t>
  </si>
  <si>
    <t>50 0 2002</t>
  </si>
  <si>
    <t>Мероприятия по управлению и распоряжению муниципальной собственностью, включая приобретение</t>
  </si>
  <si>
    <t xml:space="preserve">Закупка товаров, работ и услуг в целях капитального ремонта государственного (муниципального)  имущества  </t>
  </si>
  <si>
    <t>50 0 2009</t>
  </si>
  <si>
    <t>Расходы на ликвидацию подведомственных Администрации МО Байкаловский муниципальный район учреждений</t>
  </si>
  <si>
    <t>50 0 2108</t>
  </si>
  <si>
    <t>50 0 2110</t>
  </si>
  <si>
    <t>Долевой взнос в Ассоциацию «Совет муниципальных образований Свердловской области</t>
  </si>
  <si>
    <t>50 0 2112</t>
  </si>
  <si>
    <t>Единовременное поощрение, в том числе с выходом на пенсию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</si>
  <si>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</si>
  <si>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50 0 2114</t>
  </si>
  <si>
    <t>50 0 2115</t>
  </si>
  <si>
    <t>50 0 2116</t>
  </si>
  <si>
    <t>50 0 2118</t>
  </si>
  <si>
    <t>Расходы на изготовление официальных символов (флагов, гербов, эмблем)</t>
  </si>
  <si>
    <t>50 0 4110</t>
  </si>
  <si>
    <t>50 0 4120</t>
  </si>
  <si>
    <t>50 0 4610</t>
  </si>
  <si>
    <t>50 0 5118</t>
  </si>
  <si>
    <t>50 0 2107</t>
  </si>
  <si>
    <t>50 0 2201</t>
  </si>
  <si>
    <t>Фонд оплаты труда казенных учреждений и взносы по обязательному социальному страхованию</t>
  </si>
  <si>
    <t>50 0 2202</t>
  </si>
  <si>
    <t>02 0 0000</t>
  </si>
  <si>
    <t>Муниципальная  программа «Содействие трудовой занятости несовершеннолетних граждан в возрасте от 14 до 18 лет  на территории муниципального образования Байкаловский муниципальный район» на  2014 год</t>
  </si>
  <si>
    <t>02 0 2301</t>
  </si>
  <si>
    <t>Организация рабочих мест для временного трудоустройства несовершеннолетних граждан</t>
  </si>
  <si>
    <t>03 0 0000</t>
  </si>
  <si>
    <t>Муниципальная  программа «Поддержка и развитие малого и среднего предпринимательства в муниципальном образовании Байкаловский муниципальный район» в 2014-2016 годах</t>
  </si>
  <si>
    <t>03 0 2301</t>
  </si>
  <si>
    <t>03 0 4330</t>
  </si>
  <si>
    <t>Развитие системы поддержки малого и среднего предпринимательства на территории муниципального образования за счет средств областного бюджета</t>
  </si>
  <si>
    <t>50 0 4310</t>
  </si>
  <si>
    <t>Осуществление капитального ремонта гидротехнических сооружений, находящихся в собственности муниципальных образований</t>
  </si>
  <si>
    <t>50 0 2302</t>
  </si>
  <si>
    <t>04 08  </t>
  </si>
  <si>
    <t>50 02302 </t>
  </si>
  <si>
    <t>50 0 2008</t>
  </si>
  <si>
    <t>50 0 2401</t>
  </si>
  <si>
    <t>Закупка товаров, работ, услуг в целях капитального ремонта государственного (муниципального)  имущества</t>
  </si>
  <si>
    <t>50 0 4070</t>
  </si>
  <si>
    <t>Резервный фонд Правительства Свердловской области</t>
  </si>
  <si>
    <t>50 0 4410</t>
  </si>
  <si>
    <t>Муниципальная  программа «Поддержка и развитие малого и среднего предпринимательства в муниципальном образовании  Байкаловский муниципальный район» в 2014-2016 годах</t>
  </si>
  <si>
    <t>03 0 2302</t>
  </si>
  <si>
    <t>Предоставление субсидий субъектам малого и среднего предпринимательства на возмещение части затрат по участию в выставочно-ярмарочных мероприятиях</t>
  </si>
  <si>
    <t>03 0 2302 </t>
  </si>
  <si>
    <t>03 0 2303</t>
  </si>
  <si>
    <t>Предоставление субсидий субъектам малого и среднего предпринимательства на технологическое присоединение к объектам электросетевого хозяйства</t>
  </si>
  <si>
    <t>03 0 2304</t>
  </si>
  <si>
    <t>Предоставление субсидий (грантов) вновь созданным субъектам малого и среднего предпринимательства в целях возмещения части затрат на создание собственного дела</t>
  </si>
  <si>
    <t>03 0 2305</t>
  </si>
  <si>
    <t>Развитие информационно-консультационного центра с.Байкалово, обеспечивающего доступность получения предпринимателями консультаций и деловых услуг</t>
  </si>
  <si>
    <t>Закупка товаров,  работ,  услуг  в  сфере  информационно-коммуникационных                технологий</t>
  </si>
  <si>
    <t>Закупка товаров, работ, услуг в сфере информационно-коммуникационных             технологий</t>
  </si>
  <si>
    <t>Участие представителей органов местного самоуправления в торжественных                       мероприятиях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</si>
</sst>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84" fontId="4" fillId="0" borderId="1" xfId="0" applyNumberFormat="1" applyFont="1" applyFill="1" applyBorder="1" applyAlignment="1">
      <alignment shrinkToFit="1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84" fontId="5" fillId="0" borderId="1" xfId="0" applyNumberFormat="1" applyFont="1" applyFill="1" applyBorder="1" applyAlignment="1">
      <alignment shrinkToFi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184" fontId="2" fillId="0" borderId="1" xfId="0" applyNumberFormat="1" applyFont="1" applyBorder="1" applyAlignment="1">
      <alignment/>
    </xf>
    <xf numFmtId="184" fontId="2" fillId="0" borderId="1" xfId="0" applyNumberFormat="1" applyFont="1" applyBorder="1" applyAlignment="1">
      <alignment horizontal="right"/>
    </xf>
    <xf numFmtId="184" fontId="1" fillId="0" borderId="1" xfId="0" applyNumberFormat="1" applyFont="1" applyBorder="1" applyAlignment="1">
      <alignment horizontal="right"/>
    </xf>
    <xf numFmtId="184" fontId="1" fillId="0" borderId="1" xfId="0" applyNumberFormat="1" applyFont="1" applyBorder="1" applyAlignment="1">
      <alignment/>
    </xf>
    <xf numFmtId="184" fontId="4" fillId="0" borderId="1" xfId="0" applyNumberFormat="1" applyFont="1" applyFill="1" applyBorder="1" applyAlignment="1">
      <alignment horizontal="right" shrinkToFit="1"/>
    </xf>
    <xf numFmtId="184" fontId="5" fillId="0" borderId="1" xfId="0" applyNumberFormat="1" applyFont="1" applyFill="1" applyBorder="1" applyAlignment="1">
      <alignment horizontal="right" shrinkToFi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left" wrapText="1" shrinkToFi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4"/>
  <sheetViews>
    <sheetView tabSelected="1" workbookViewId="0" topLeftCell="A515">
      <selection activeCell="F527" sqref="F527"/>
    </sheetView>
  </sheetViews>
  <sheetFormatPr defaultColWidth="9.140625" defaultRowHeight="12.75"/>
  <cols>
    <col min="1" max="1" width="4.7109375" style="0" customWidth="1"/>
    <col min="2" max="2" width="6.00390625" style="0" customWidth="1"/>
    <col min="3" max="3" width="8.28125" style="0" customWidth="1"/>
    <col min="4" max="4" width="4.8515625" style="2" customWidth="1"/>
    <col min="5" max="5" width="38.7109375" style="27" customWidth="1"/>
    <col min="6" max="6" width="9.421875" style="0" customWidth="1"/>
    <col min="7" max="7" width="11.421875" style="1" customWidth="1"/>
    <col min="8" max="8" width="9.8515625" style="1" customWidth="1"/>
  </cols>
  <sheetData>
    <row r="1" spans="1:8" ht="12.75">
      <c r="A1" s="30" t="s">
        <v>287</v>
      </c>
      <c r="B1" s="31"/>
      <c r="C1" s="31"/>
      <c r="D1" s="31"/>
      <c r="E1" s="31"/>
      <c r="F1" s="31"/>
      <c r="G1" s="31"/>
      <c r="H1" s="31"/>
    </row>
    <row r="2" spans="1:8" ht="93.75" customHeight="1">
      <c r="A2" s="31"/>
      <c r="B2" s="31"/>
      <c r="C2" s="31"/>
      <c r="D2" s="31"/>
      <c r="E2" s="31"/>
      <c r="F2" s="31"/>
      <c r="G2" s="31"/>
      <c r="H2" s="31"/>
    </row>
    <row r="4" spans="1:8" ht="15.75">
      <c r="A4" s="42" t="s">
        <v>317</v>
      </c>
      <c r="B4" s="43"/>
      <c r="C4" s="43"/>
      <c r="D4" s="43"/>
      <c r="E4" s="43"/>
      <c r="F4" s="43"/>
      <c r="G4" s="43"/>
      <c r="H4" s="43"/>
    </row>
    <row r="6" spans="1:8" ht="41.25" customHeight="1">
      <c r="A6" s="32" t="s">
        <v>333</v>
      </c>
      <c r="B6" s="38" t="s">
        <v>342</v>
      </c>
      <c r="C6" s="38" t="s">
        <v>343</v>
      </c>
      <c r="D6" s="40" t="s">
        <v>344</v>
      </c>
      <c r="E6" s="34" t="s">
        <v>345</v>
      </c>
      <c r="F6" s="32" t="s">
        <v>289</v>
      </c>
      <c r="G6" s="36" t="s">
        <v>288</v>
      </c>
      <c r="H6" s="37"/>
    </row>
    <row r="7" spans="1:8" ht="66" customHeight="1">
      <c r="A7" s="33"/>
      <c r="B7" s="39"/>
      <c r="C7" s="39"/>
      <c r="D7" s="41"/>
      <c r="E7" s="35"/>
      <c r="F7" s="33"/>
      <c r="G7" s="3" t="s">
        <v>315</v>
      </c>
      <c r="H7" s="4" t="s">
        <v>316</v>
      </c>
    </row>
    <row r="8" spans="1:8" ht="12.75">
      <c r="A8" s="5">
        <v>1</v>
      </c>
      <c r="B8" s="5">
        <v>2</v>
      </c>
      <c r="C8" s="5">
        <v>3</v>
      </c>
      <c r="D8" s="6">
        <v>4</v>
      </c>
      <c r="E8" s="26">
        <v>5</v>
      </c>
      <c r="F8" s="5">
        <v>6</v>
      </c>
      <c r="G8" s="5">
        <v>7</v>
      </c>
      <c r="H8" s="5">
        <v>8</v>
      </c>
    </row>
    <row r="9" spans="1:8" ht="12.75">
      <c r="A9" s="15">
        <v>1</v>
      </c>
      <c r="B9" s="15" t="s">
        <v>346</v>
      </c>
      <c r="C9" s="15"/>
      <c r="D9" s="15"/>
      <c r="E9" s="16" t="s">
        <v>318</v>
      </c>
      <c r="F9" s="21">
        <v>34542.5</v>
      </c>
      <c r="G9" s="17">
        <f>G10+G13+G23+G32+G54</f>
        <v>34480.200000000004</v>
      </c>
      <c r="H9" s="18">
        <f>G9/F9*100</f>
        <v>99.81964246942174</v>
      </c>
    </row>
    <row r="10" spans="1:8" ht="38.25">
      <c r="A10" s="15">
        <v>2</v>
      </c>
      <c r="B10" s="15" t="s">
        <v>347</v>
      </c>
      <c r="C10" s="15"/>
      <c r="D10" s="15"/>
      <c r="E10" s="16" t="s">
        <v>348</v>
      </c>
      <c r="F10" s="21">
        <v>1128.2</v>
      </c>
      <c r="G10" s="17">
        <f>G11</f>
        <v>1128.2</v>
      </c>
      <c r="H10" s="18">
        <f aca="true" t="shared" si="0" ref="H10:H71">G10/F10*100</f>
        <v>100</v>
      </c>
    </row>
    <row r="11" spans="1:8" ht="12.75">
      <c r="A11" s="7">
        <v>3</v>
      </c>
      <c r="B11" s="7" t="s">
        <v>347</v>
      </c>
      <c r="C11" s="7" t="s">
        <v>420</v>
      </c>
      <c r="D11" s="7"/>
      <c r="E11" s="8" t="s">
        <v>349</v>
      </c>
      <c r="F11" s="22">
        <v>1128.2</v>
      </c>
      <c r="G11" s="9">
        <f>G12</f>
        <v>1128.2</v>
      </c>
      <c r="H11" s="10">
        <f t="shared" si="0"/>
        <v>100</v>
      </c>
    </row>
    <row r="12" spans="1:8" ht="38.25">
      <c r="A12" s="7">
        <v>4</v>
      </c>
      <c r="B12" s="7" t="s">
        <v>347</v>
      </c>
      <c r="C12" s="7" t="s">
        <v>420</v>
      </c>
      <c r="D12" s="7">
        <v>121</v>
      </c>
      <c r="E12" s="8" t="s">
        <v>421</v>
      </c>
      <c r="F12" s="22">
        <v>1128.2</v>
      </c>
      <c r="G12" s="9">
        <v>1128.2</v>
      </c>
      <c r="H12" s="10">
        <f t="shared" si="0"/>
        <v>100</v>
      </c>
    </row>
    <row r="13" spans="1:8" ht="50.25" customHeight="1">
      <c r="A13" s="15">
        <v>5</v>
      </c>
      <c r="B13" s="15" t="s">
        <v>350</v>
      </c>
      <c r="C13" s="15"/>
      <c r="D13" s="15"/>
      <c r="E13" s="16" t="s">
        <v>422</v>
      </c>
      <c r="F13" s="21">
        <v>1698.3</v>
      </c>
      <c r="G13" s="17">
        <f>G14+G21</f>
        <v>1698.3</v>
      </c>
      <c r="H13" s="18">
        <f t="shared" si="0"/>
        <v>100</v>
      </c>
    </row>
    <row r="14" spans="1:8" ht="12.75">
      <c r="A14" s="7">
        <v>6</v>
      </c>
      <c r="B14" s="7" t="s">
        <v>350</v>
      </c>
      <c r="C14" s="7" t="s">
        <v>423</v>
      </c>
      <c r="D14" s="7"/>
      <c r="E14" s="8" t="s">
        <v>351</v>
      </c>
      <c r="F14" s="22">
        <v>842.9</v>
      </c>
      <c r="G14" s="9">
        <f>G15+G18</f>
        <v>842.9</v>
      </c>
      <c r="H14" s="10">
        <f t="shared" si="0"/>
        <v>100</v>
      </c>
    </row>
    <row r="15" spans="1:8" ht="25.5">
      <c r="A15" s="7">
        <v>7</v>
      </c>
      <c r="B15" s="7" t="s">
        <v>350</v>
      </c>
      <c r="C15" s="7" t="s">
        <v>423</v>
      </c>
      <c r="D15" s="7">
        <v>120</v>
      </c>
      <c r="E15" s="8" t="s">
        <v>424</v>
      </c>
      <c r="F15" s="22">
        <v>600</v>
      </c>
      <c r="G15" s="9">
        <f>G16+G17</f>
        <v>600</v>
      </c>
      <c r="H15" s="10">
        <f t="shared" si="0"/>
        <v>100</v>
      </c>
    </row>
    <row r="16" spans="1:8" ht="38.25">
      <c r="A16" s="7">
        <v>8</v>
      </c>
      <c r="B16" s="7"/>
      <c r="C16" s="7"/>
      <c r="D16" s="7">
        <v>121</v>
      </c>
      <c r="E16" s="8" t="s">
        <v>421</v>
      </c>
      <c r="F16" s="22">
        <v>560.9</v>
      </c>
      <c r="G16" s="9">
        <v>560.9</v>
      </c>
      <c r="H16" s="10">
        <f t="shared" si="0"/>
        <v>100</v>
      </c>
    </row>
    <row r="17" spans="1:8" ht="63.75">
      <c r="A17" s="7">
        <v>9</v>
      </c>
      <c r="B17" s="7"/>
      <c r="C17" s="7"/>
      <c r="D17" s="7">
        <v>123</v>
      </c>
      <c r="E17" s="8" t="s">
        <v>425</v>
      </c>
      <c r="F17" s="22">
        <v>39.1</v>
      </c>
      <c r="G17" s="9">
        <v>39.1</v>
      </c>
      <c r="H17" s="10">
        <f t="shared" si="0"/>
        <v>100</v>
      </c>
    </row>
    <row r="18" spans="1:8" ht="38.25">
      <c r="A18" s="7">
        <v>10</v>
      </c>
      <c r="B18" s="7" t="s">
        <v>350</v>
      </c>
      <c r="C18" s="7" t="s">
        <v>423</v>
      </c>
      <c r="D18" s="7">
        <v>240</v>
      </c>
      <c r="E18" s="8" t="s">
        <v>426</v>
      </c>
      <c r="F18" s="22">
        <v>242.9</v>
      </c>
      <c r="G18" s="9">
        <f>G19+G20</f>
        <v>242.9</v>
      </c>
      <c r="H18" s="10">
        <f t="shared" si="0"/>
        <v>100</v>
      </c>
    </row>
    <row r="19" spans="1:8" ht="38.25">
      <c r="A19" s="7">
        <v>11</v>
      </c>
      <c r="B19" s="7"/>
      <c r="C19" s="7"/>
      <c r="D19" s="7">
        <v>242</v>
      </c>
      <c r="E19" s="29" t="s">
        <v>500</v>
      </c>
      <c r="F19" s="22">
        <v>100.5</v>
      </c>
      <c r="G19" s="9">
        <v>100.5</v>
      </c>
      <c r="H19" s="10">
        <f t="shared" si="0"/>
        <v>100</v>
      </c>
    </row>
    <row r="20" spans="1:8" ht="38.25">
      <c r="A20" s="7">
        <v>12</v>
      </c>
      <c r="B20" s="7"/>
      <c r="C20" s="7"/>
      <c r="D20" s="7">
        <v>244</v>
      </c>
      <c r="E20" s="8" t="s">
        <v>427</v>
      </c>
      <c r="F20" s="22">
        <v>142.4</v>
      </c>
      <c r="G20" s="9">
        <v>142.4</v>
      </c>
      <c r="H20" s="10">
        <f t="shared" si="0"/>
        <v>100</v>
      </c>
    </row>
    <row r="21" spans="1:8" ht="25.5">
      <c r="A21" s="7">
        <v>13</v>
      </c>
      <c r="B21" s="7" t="s">
        <v>350</v>
      </c>
      <c r="C21" s="7" t="s">
        <v>428</v>
      </c>
      <c r="D21" s="7"/>
      <c r="E21" s="8" t="s">
        <v>352</v>
      </c>
      <c r="F21" s="22">
        <v>855.4</v>
      </c>
      <c r="G21" s="9">
        <f>G22</f>
        <v>855.4</v>
      </c>
      <c r="H21" s="10">
        <f t="shared" si="0"/>
        <v>100</v>
      </c>
    </row>
    <row r="22" spans="1:8" ht="38.25">
      <c r="A22" s="7">
        <v>14</v>
      </c>
      <c r="B22" s="7" t="s">
        <v>350</v>
      </c>
      <c r="C22" s="7" t="s">
        <v>428</v>
      </c>
      <c r="D22" s="7">
        <v>121</v>
      </c>
      <c r="E22" s="8" t="s">
        <v>421</v>
      </c>
      <c r="F22" s="22">
        <v>855.4</v>
      </c>
      <c r="G22" s="9">
        <v>855.4</v>
      </c>
      <c r="H22" s="10">
        <f t="shared" si="0"/>
        <v>100</v>
      </c>
    </row>
    <row r="23" spans="1:8" ht="63.75">
      <c r="A23" s="15">
        <v>15</v>
      </c>
      <c r="B23" s="15" t="s">
        <v>353</v>
      </c>
      <c r="C23" s="15"/>
      <c r="D23" s="15"/>
      <c r="E23" s="16" t="s">
        <v>354</v>
      </c>
      <c r="F23" s="21">
        <v>15382.7</v>
      </c>
      <c r="G23" s="17">
        <f>G24</f>
        <v>15365.800000000001</v>
      </c>
      <c r="H23" s="18">
        <f t="shared" si="0"/>
        <v>99.8901363219721</v>
      </c>
    </row>
    <row r="24" spans="1:8" ht="12.75">
      <c r="A24" s="7">
        <v>16</v>
      </c>
      <c r="B24" s="7" t="s">
        <v>353</v>
      </c>
      <c r="C24" s="7" t="s">
        <v>423</v>
      </c>
      <c r="D24" s="7"/>
      <c r="E24" s="8" t="s">
        <v>351</v>
      </c>
      <c r="F24" s="22">
        <v>15382.7</v>
      </c>
      <c r="G24" s="9">
        <f>G25+G28+G31</f>
        <v>15365.800000000001</v>
      </c>
      <c r="H24" s="10">
        <f t="shared" si="0"/>
        <v>99.8901363219721</v>
      </c>
    </row>
    <row r="25" spans="1:8" ht="25.5">
      <c r="A25" s="7">
        <v>17</v>
      </c>
      <c r="B25" s="7" t="s">
        <v>353</v>
      </c>
      <c r="C25" s="7" t="s">
        <v>423</v>
      </c>
      <c r="D25" s="7">
        <v>120</v>
      </c>
      <c r="E25" s="8" t="s">
        <v>319</v>
      </c>
      <c r="F25" s="22">
        <v>12969.4</v>
      </c>
      <c r="G25" s="9">
        <f>G26+G27</f>
        <v>12969.400000000001</v>
      </c>
      <c r="H25" s="10">
        <f t="shared" si="0"/>
        <v>100.00000000000003</v>
      </c>
    </row>
    <row r="26" spans="1:8" ht="38.25">
      <c r="A26" s="7">
        <v>18</v>
      </c>
      <c r="B26" s="7"/>
      <c r="C26" s="7"/>
      <c r="D26" s="7">
        <v>121</v>
      </c>
      <c r="E26" s="8" t="s">
        <v>421</v>
      </c>
      <c r="F26" s="22">
        <v>12930.7</v>
      </c>
      <c r="G26" s="9">
        <v>12930.7</v>
      </c>
      <c r="H26" s="10">
        <f t="shared" si="0"/>
        <v>100</v>
      </c>
    </row>
    <row r="27" spans="1:8" ht="38.25">
      <c r="A27" s="7">
        <v>19</v>
      </c>
      <c r="B27" s="7"/>
      <c r="C27" s="7"/>
      <c r="D27" s="7">
        <v>122</v>
      </c>
      <c r="E27" s="8" t="s">
        <v>429</v>
      </c>
      <c r="F27" s="22">
        <v>38.7</v>
      </c>
      <c r="G27" s="9">
        <v>38.7</v>
      </c>
      <c r="H27" s="10">
        <f t="shared" si="0"/>
        <v>100</v>
      </c>
    </row>
    <row r="28" spans="1:8" ht="38.25">
      <c r="A28" s="7">
        <v>20</v>
      </c>
      <c r="B28" s="7" t="s">
        <v>353</v>
      </c>
      <c r="C28" s="7" t="s">
        <v>423</v>
      </c>
      <c r="D28" s="7">
        <v>240</v>
      </c>
      <c r="E28" s="8" t="s">
        <v>426</v>
      </c>
      <c r="F28" s="22">
        <v>2362.4</v>
      </c>
      <c r="G28" s="9">
        <f>G29+G30</f>
        <v>2345.5</v>
      </c>
      <c r="H28" s="10">
        <f t="shared" si="0"/>
        <v>99.28462580426685</v>
      </c>
    </row>
    <row r="29" spans="1:8" ht="40.5" customHeight="1">
      <c r="A29" s="7">
        <v>21</v>
      </c>
      <c r="B29" s="7"/>
      <c r="C29" s="7"/>
      <c r="D29" s="7">
        <v>242</v>
      </c>
      <c r="E29" s="28" t="s">
        <v>501</v>
      </c>
      <c r="F29" s="22">
        <v>800.1</v>
      </c>
      <c r="G29" s="9">
        <v>798.1</v>
      </c>
      <c r="H29" s="10">
        <f t="shared" si="0"/>
        <v>99.75003124609424</v>
      </c>
    </row>
    <row r="30" spans="1:8" ht="38.25">
      <c r="A30" s="7">
        <v>22</v>
      </c>
      <c r="B30" s="7"/>
      <c r="C30" s="7"/>
      <c r="D30" s="7">
        <v>244</v>
      </c>
      <c r="E30" s="8" t="s">
        <v>427</v>
      </c>
      <c r="F30" s="22">
        <v>1562.3</v>
      </c>
      <c r="G30" s="9">
        <v>1547.4</v>
      </c>
      <c r="H30" s="10">
        <f t="shared" si="0"/>
        <v>99.04627792357422</v>
      </c>
    </row>
    <row r="31" spans="1:8" ht="12.75">
      <c r="A31" s="7">
        <v>23</v>
      </c>
      <c r="B31" s="7" t="s">
        <v>353</v>
      </c>
      <c r="C31" s="7" t="s">
        <v>423</v>
      </c>
      <c r="D31" s="7">
        <v>852</v>
      </c>
      <c r="E31" s="8" t="s">
        <v>430</v>
      </c>
      <c r="F31" s="22">
        <v>50.9</v>
      </c>
      <c r="G31" s="9">
        <v>50.9</v>
      </c>
      <c r="H31" s="10">
        <f t="shared" si="0"/>
        <v>100</v>
      </c>
    </row>
    <row r="32" spans="1:8" ht="39" customHeight="1">
      <c r="A32" s="15">
        <v>24</v>
      </c>
      <c r="B32" s="15" t="s">
        <v>356</v>
      </c>
      <c r="C32" s="15"/>
      <c r="D32" s="15"/>
      <c r="E32" s="16" t="s">
        <v>326</v>
      </c>
      <c r="F32" s="21">
        <v>11001.9</v>
      </c>
      <c r="G32" s="17">
        <f>G33+G45+G52</f>
        <v>11000.800000000001</v>
      </c>
      <c r="H32" s="18">
        <f t="shared" si="0"/>
        <v>99.99000172697444</v>
      </c>
    </row>
    <row r="33" spans="1:8" ht="38.25">
      <c r="A33" s="7">
        <v>25</v>
      </c>
      <c r="B33" s="7" t="s">
        <v>356</v>
      </c>
      <c r="C33" s="7" t="s">
        <v>431</v>
      </c>
      <c r="D33" s="7"/>
      <c r="E33" s="8" t="s">
        <v>432</v>
      </c>
      <c r="F33" s="22">
        <v>8292</v>
      </c>
      <c r="G33" s="9">
        <f>G34</f>
        <v>8290.9</v>
      </c>
      <c r="H33" s="10">
        <f t="shared" si="0"/>
        <v>99.98673420164013</v>
      </c>
    </row>
    <row r="34" spans="1:8" ht="51">
      <c r="A34" s="7">
        <v>26</v>
      </c>
      <c r="B34" s="7" t="s">
        <v>356</v>
      </c>
      <c r="C34" s="7" t="s">
        <v>433</v>
      </c>
      <c r="D34" s="7"/>
      <c r="E34" s="8" t="s">
        <v>434</v>
      </c>
      <c r="F34" s="22">
        <v>8292</v>
      </c>
      <c r="G34" s="9">
        <f>G35+G43</f>
        <v>8290.9</v>
      </c>
      <c r="H34" s="10">
        <f t="shared" si="0"/>
        <v>99.98673420164013</v>
      </c>
    </row>
    <row r="35" spans="1:8" ht="25.5">
      <c r="A35" s="7">
        <v>27</v>
      </c>
      <c r="B35" s="7" t="s">
        <v>356</v>
      </c>
      <c r="C35" s="7" t="s">
        <v>435</v>
      </c>
      <c r="D35" s="7"/>
      <c r="E35" s="8" t="s">
        <v>436</v>
      </c>
      <c r="F35" s="22">
        <v>8070.8</v>
      </c>
      <c r="G35" s="9">
        <f>G36+G39+G42</f>
        <v>8069.7</v>
      </c>
      <c r="H35" s="10">
        <f t="shared" si="0"/>
        <v>99.98637062001288</v>
      </c>
    </row>
    <row r="36" spans="1:8" ht="25.5">
      <c r="A36" s="7">
        <v>28</v>
      </c>
      <c r="B36" s="7" t="s">
        <v>356</v>
      </c>
      <c r="C36" s="7" t="s">
        <v>435</v>
      </c>
      <c r="D36" s="7">
        <v>120</v>
      </c>
      <c r="E36" s="8" t="s">
        <v>424</v>
      </c>
      <c r="F36" s="22">
        <v>7518.5</v>
      </c>
      <c r="G36" s="9">
        <f>G37+G38</f>
        <v>7518.5</v>
      </c>
      <c r="H36" s="10">
        <f t="shared" si="0"/>
        <v>100</v>
      </c>
    </row>
    <row r="37" spans="1:8" ht="38.25">
      <c r="A37" s="7">
        <v>29</v>
      </c>
      <c r="B37" s="7"/>
      <c r="C37" s="7"/>
      <c r="D37" s="7">
        <v>121</v>
      </c>
      <c r="E37" s="8" t="s">
        <v>421</v>
      </c>
      <c r="F37" s="22">
        <v>7498.9</v>
      </c>
      <c r="G37" s="9">
        <v>7498.9</v>
      </c>
      <c r="H37" s="10">
        <f t="shared" si="0"/>
        <v>100</v>
      </c>
    </row>
    <row r="38" spans="1:8" ht="38.25">
      <c r="A38" s="7">
        <v>30</v>
      </c>
      <c r="B38" s="7"/>
      <c r="C38" s="7"/>
      <c r="D38" s="7">
        <v>122</v>
      </c>
      <c r="E38" s="8" t="s">
        <v>429</v>
      </c>
      <c r="F38" s="22">
        <v>19.6</v>
      </c>
      <c r="G38" s="9">
        <v>19.6</v>
      </c>
      <c r="H38" s="10">
        <f t="shared" si="0"/>
        <v>100</v>
      </c>
    </row>
    <row r="39" spans="1:8" ht="38.25">
      <c r="A39" s="7">
        <v>31</v>
      </c>
      <c r="B39" s="7" t="s">
        <v>356</v>
      </c>
      <c r="C39" s="7" t="s">
        <v>435</v>
      </c>
      <c r="D39" s="7">
        <v>240</v>
      </c>
      <c r="E39" s="8" t="s">
        <v>426</v>
      </c>
      <c r="F39" s="22">
        <v>541.6</v>
      </c>
      <c r="G39" s="9">
        <f>G40+G41</f>
        <v>540.5</v>
      </c>
      <c r="H39" s="10">
        <f t="shared" si="0"/>
        <v>99.79689807976366</v>
      </c>
    </row>
    <row r="40" spans="1:8" ht="38.25">
      <c r="A40" s="7">
        <v>32</v>
      </c>
      <c r="B40" s="7"/>
      <c r="C40" s="7"/>
      <c r="D40" s="7">
        <v>242</v>
      </c>
      <c r="E40" s="28" t="s">
        <v>501</v>
      </c>
      <c r="F40" s="22">
        <v>211.1</v>
      </c>
      <c r="G40" s="9">
        <v>211.1</v>
      </c>
      <c r="H40" s="10">
        <f t="shared" si="0"/>
        <v>100</v>
      </c>
    </row>
    <row r="41" spans="1:8" ht="25.5">
      <c r="A41" s="7">
        <v>33</v>
      </c>
      <c r="B41" s="7"/>
      <c r="C41" s="7"/>
      <c r="D41" s="7">
        <v>244</v>
      </c>
      <c r="E41" s="8" t="s">
        <v>437</v>
      </c>
      <c r="F41" s="22">
        <v>330.5</v>
      </c>
      <c r="G41" s="9">
        <v>329.4</v>
      </c>
      <c r="H41" s="10">
        <f t="shared" si="0"/>
        <v>99.66717095310136</v>
      </c>
    </row>
    <row r="42" spans="1:8" ht="12.75">
      <c r="A42" s="7">
        <v>34</v>
      </c>
      <c r="B42" s="7" t="s">
        <v>356</v>
      </c>
      <c r="C42" s="7" t="s">
        <v>435</v>
      </c>
      <c r="D42" s="7">
        <v>852</v>
      </c>
      <c r="E42" s="8" t="s">
        <v>430</v>
      </c>
      <c r="F42" s="22">
        <v>10.7</v>
      </c>
      <c r="G42" s="9">
        <v>10.7</v>
      </c>
      <c r="H42" s="10">
        <f t="shared" si="0"/>
        <v>100</v>
      </c>
    </row>
    <row r="43" spans="1:8" ht="64.5" customHeight="1">
      <c r="A43" s="7">
        <v>35</v>
      </c>
      <c r="B43" s="7" t="s">
        <v>356</v>
      </c>
      <c r="C43" s="7" t="s">
        <v>438</v>
      </c>
      <c r="D43" s="7"/>
      <c r="E43" s="8" t="s">
        <v>439</v>
      </c>
      <c r="F43" s="22">
        <v>221.2</v>
      </c>
      <c r="G43" s="9">
        <f>G44</f>
        <v>221.2</v>
      </c>
      <c r="H43" s="10">
        <f t="shared" si="0"/>
        <v>100</v>
      </c>
    </row>
    <row r="44" spans="1:8" ht="38.25">
      <c r="A44" s="7">
        <v>36</v>
      </c>
      <c r="B44" s="7" t="s">
        <v>356</v>
      </c>
      <c r="C44" s="7" t="s">
        <v>438</v>
      </c>
      <c r="D44" s="7">
        <v>242</v>
      </c>
      <c r="E44" s="28" t="s">
        <v>501</v>
      </c>
      <c r="F44" s="22">
        <v>221.2</v>
      </c>
      <c r="G44" s="9">
        <v>221.2</v>
      </c>
      <c r="H44" s="10">
        <f t="shared" si="0"/>
        <v>100</v>
      </c>
    </row>
    <row r="45" spans="1:8" ht="12.75">
      <c r="A45" s="7">
        <v>37</v>
      </c>
      <c r="B45" s="7" t="s">
        <v>356</v>
      </c>
      <c r="C45" s="7" t="s">
        <v>423</v>
      </c>
      <c r="D45" s="7"/>
      <c r="E45" s="8" t="s">
        <v>351</v>
      </c>
      <c r="F45" s="22">
        <v>2011.2</v>
      </c>
      <c r="G45" s="9">
        <f>G46+G49</f>
        <v>2011.2000000000003</v>
      </c>
      <c r="H45" s="10">
        <f t="shared" si="0"/>
        <v>100.00000000000003</v>
      </c>
    </row>
    <row r="46" spans="1:8" ht="25.5">
      <c r="A46" s="7">
        <v>38</v>
      </c>
      <c r="B46" s="7" t="s">
        <v>356</v>
      </c>
      <c r="C46" s="7" t="s">
        <v>423</v>
      </c>
      <c r="D46" s="7">
        <v>120</v>
      </c>
      <c r="E46" s="8" t="s">
        <v>319</v>
      </c>
      <c r="F46" s="22">
        <v>1629.1</v>
      </c>
      <c r="G46" s="9">
        <f>G47+G48</f>
        <v>1629.1000000000001</v>
      </c>
      <c r="H46" s="10">
        <f t="shared" si="0"/>
        <v>100.00000000000003</v>
      </c>
    </row>
    <row r="47" spans="1:8" ht="38.25">
      <c r="A47" s="7">
        <v>39</v>
      </c>
      <c r="B47" s="7"/>
      <c r="C47" s="7"/>
      <c r="D47" s="7">
        <v>121</v>
      </c>
      <c r="E47" s="8" t="s">
        <v>421</v>
      </c>
      <c r="F47" s="22">
        <v>1618.9</v>
      </c>
      <c r="G47" s="9">
        <v>1618.9</v>
      </c>
      <c r="H47" s="10">
        <f t="shared" si="0"/>
        <v>100</v>
      </c>
    </row>
    <row r="48" spans="1:8" ht="38.25">
      <c r="A48" s="7">
        <v>40</v>
      </c>
      <c r="B48" s="7"/>
      <c r="C48" s="7"/>
      <c r="D48" s="7">
        <v>122</v>
      </c>
      <c r="E48" s="8" t="s">
        <v>429</v>
      </c>
      <c r="F48" s="22">
        <v>10.2</v>
      </c>
      <c r="G48" s="9">
        <v>10.2</v>
      </c>
      <c r="H48" s="10">
        <f t="shared" si="0"/>
        <v>100</v>
      </c>
    </row>
    <row r="49" spans="1:8" ht="38.25">
      <c r="A49" s="7">
        <v>41</v>
      </c>
      <c r="B49" s="7" t="s">
        <v>356</v>
      </c>
      <c r="C49" s="7" t="s">
        <v>423</v>
      </c>
      <c r="D49" s="7">
        <v>240</v>
      </c>
      <c r="E49" s="8" t="s">
        <v>426</v>
      </c>
      <c r="F49" s="22">
        <v>382.1</v>
      </c>
      <c r="G49" s="9">
        <f>G50+G51</f>
        <v>382.1</v>
      </c>
      <c r="H49" s="10">
        <f t="shared" si="0"/>
        <v>100</v>
      </c>
    </row>
    <row r="50" spans="1:8" ht="38.25">
      <c r="A50" s="7">
        <v>42</v>
      </c>
      <c r="B50" s="7"/>
      <c r="C50" s="7"/>
      <c r="D50" s="7">
        <v>242</v>
      </c>
      <c r="E50" s="28" t="s">
        <v>501</v>
      </c>
      <c r="F50" s="22">
        <v>295.8</v>
      </c>
      <c r="G50" s="9">
        <v>295.8</v>
      </c>
      <c r="H50" s="10">
        <f t="shared" si="0"/>
        <v>100</v>
      </c>
    </row>
    <row r="51" spans="1:8" ht="25.5">
      <c r="A51" s="7">
        <v>43</v>
      </c>
      <c r="B51" s="7"/>
      <c r="C51" s="7"/>
      <c r="D51" s="7">
        <v>244</v>
      </c>
      <c r="E51" s="8" t="s">
        <v>437</v>
      </c>
      <c r="F51" s="22">
        <v>86.3</v>
      </c>
      <c r="G51" s="9">
        <v>86.3</v>
      </c>
      <c r="H51" s="10">
        <f t="shared" si="0"/>
        <v>100</v>
      </c>
    </row>
    <row r="52" spans="1:8" ht="25.5">
      <c r="A52" s="7">
        <v>44</v>
      </c>
      <c r="B52" s="7" t="s">
        <v>356</v>
      </c>
      <c r="C52" s="7" t="s">
        <v>440</v>
      </c>
      <c r="D52" s="7"/>
      <c r="E52" s="8" t="s">
        <v>327</v>
      </c>
      <c r="F52" s="22">
        <v>698.7</v>
      </c>
      <c r="G52" s="9">
        <f>G53</f>
        <v>698.7</v>
      </c>
      <c r="H52" s="10">
        <f t="shared" si="0"/>
        <v>100</v>
      </c>
    </row>
    <row r="53" spans="1:8" ht="38.25">
      <c r="A53" s="7">
        <v>45</v>
      </c>
      <c r="B53" s="7" t="s">
        <v>356</v>
      </c>
      <c r="C53" s="7" t="s">
        <v>440</v>
      </c>
      <c r="D53" s="7">
        <v>121</v>
      </c>
      <c r="E53" s="8" t="s">
        <v>421</v>
      </c>
      <c r="F53" s="22">
        <v>698.7</v>
      </c>
      <c r="G53" s="9">
        <v>698.7</v>
      </c>
      <c r="H53" s="10">
        <f t="shared" si="0"/>
        <v>100</v>
      </c>
    </row>
    <row r="54" spans="1:8" ht="12.75">
      <c r="A54" s="15">
        <v>46</v>
      </c>
      <c r="B54" s="15" t="s">
        <v>357</v>
      </c>
      <c r="C54" s="15"/>
      <c r="D54" s="15"/>
      <c r="E54" s="16" t="s">
        <v>441</v>
      </c>
      <c r="F54" s="21">
        <v>5331.4</v>
      </c>
      <c r="G54" s="17">
        <f>G55+G59+G63+G65+G67+G69+G71+G73+G75+G77+G79+G82+G85</f>
        <v>5287.1</v>
      </c>
      <c r="H54" s="18">
        <f t="shared" si="0"/>
        <v>99.16907378924861</v>
      </c>
    </row>
    <row r="55" spans="1:8" ht="38.25">
      <c r="A55" s="7">
        <v>47</v>
      </c>
      <c r="B55" s="7" t="s">
        <v>357</v>
      </c>
      <c r="C55" s="7" t="s">
        <v>431</v>
      </c>
      <c r="D55" s="7"/>
      <c r="E55" s="8" t="s">
        <v>432</v>
      </c>
      <c r="F55" s="22">
        <v>381.5</v>
      </c>
      <c r="G55" s="9">
        <f>G56</f>
        <v>381.5</v>
      </c>
      <c r="H55" s="10">
        <f t="shared" si="0"/>
        <v>100</v>
      </c>
    </row>
    <row r="56" spans="1:8" ht="25.5">
      <c r="A56" s="7">
        <v>48</v>
      </c>
      <c r="B56" s="7" t="s">
        <v>357</v>
      </c>
      <c r="C56" s="7" t="s">
        <v>442</v>
      </c>
      <c r="D56" s="7"/>
      <c r="E56" s="8" t="s">
        <v>443</v>
      </c>
      <c r="F56" s="22">
        <v>381.5</v>
      </c>
      <c r="G56" s="9">
        <f>G57</f>
        <v>381.5</v>
      </c>
      <c r="H56" s="10">
        <f t="shared" si="0"/>
        <v>100</v>
      </c>
    </row>
    <row r="57" spans="1:8" ht="64.5" customHeight="1">
      <c r="A57" s="7">
        <v>49</v>
      </c>
      <c r="B57" s="7" t="s">
        <v>357</v>
      </c>
      <c r="C57" s="7" t="s">
        <v>444</v>
      </c>
      <c r="D57" s="7"/>
      <c r="E57" s="8" t="s">
        <v>445</v>
      </c>
      <c r="F57" s="22">
        <v>381.5</v>
      </c>
      <c r="G57" s="9">
        <f>G58</f>
        <v>381.5</v>
      </c>
      <c r="H57" s="10">
        <f t="shared" si="0"/>
        <v>100</v>
      </c>
    </row>
    <row r="58" spans="1:8" ht="38.25">
      <c r="A58" s="7">
        <v>50</v>
      </c>
      <c r="B58" s="7" t="s">
        <v>357</v>
      </c>
      <c r="C58" s="7" t="s">
        <v>444</v>
      </c>
      <c r="D58" s="7">
        <v>242</v>
      </c>
      <c r="E58" s="28" t="s">
        <v>501</v>
      </c>
      <c r="F58" s="22">
        <v>381.5</v>
      </c>
      <c r="G58" s="9">
        <v>381.5</v>
      </c>
      <c r="H58" s="10">
        <f t="shared" si="0"/>
        <v>100</v>
      </c>
    </row>
    <row r="59" spans="1:8" ht="38.25">
      <c r="A59" s="7">
        <v>51</v>
      </c>
      <c r="B59" s="7" t="s">
        <v>357</v>
      </c>
      <c r="C59" s="7" t="s">
        <v>446</v>
      </c>
      <c r="D59" s="7"/>
      <c r="E59" s="8" t="s">
        <v>447</v>
      </c>
      <c r="F59" s="22">
        <v>2135.1</v>
      </c>
      <c r="G59" s="9">
        <f>G60</f>
        <v>2101.9</v>
      </c>
      <c r="H59" s="10">
        <f t="shared" si="0"/>
        <v>98.44503770315208</v>
      </c>
    </row>
    <row r="60" spans="1:8" ht="38.25">
      <c r="A60" s="7">
        <v>52</v>
      </c>
      <c r="B60" s="7" t="s">
        <v>357</v>
      </c>
      <c r="C60" s="7" t="s">
        <v>446</v>
      </c>
      <c r="D60" s="7">
        <v>240</v>
      </c>
      <c r="E60" s="8" t="s">
        <v>426</v>
      </c>
      <c r="F60" s="22">
        <v>2135.1</v>
      </c>
      <c r="G60" s="9">
        <f>G61+G62</f>
        <v>2101.9</v>
      </c>
      <c r="H60" s="10">
        <f t="shared" si="0"/>
        <v>98.44503770315208</v>
      </c>
    </row>
    <row r="61" spans="1:8" ht="39.75" customHeight="1">
      <c r="A61" s="7">
        <v>53</v>
      </c>
      <c r="B61" s="7"/>
      <c r="C61" s="7"/>
      <c r="D61" s="7">
        <v>243</v>
      </c>
      <c r="E61" s="11" t="s">
        <v>448</v>
      </c>
      <c r="F61" s="22">
        <v>921.9</v>
      </c>
      <c r="G61" s="9">
        <v>921.9</v>
      </c>
      <c r="H61" s="10">
        <f t="shared" si="0"/>
        <v>100</v>
      </c>
    </row>
    <row r="62" spans="1:8" ht="38.25">
      <c r="A62" s="7">
        <v>54</v>
      </c>
      <c r="B62" s="7"/>
      <c r="C62" s="7"/>
      <c r="D62" s="7">
        <v>244</v>
      </c>
      <c r="E62" s="8" t="s">
        <v>427</v>
      </c>
      <c r="F62" s="22">
        <v>1213.2</v>
      </c>
      <c r="G62" s="9">
        <v>1180</v>
      </c>
      <c r="H62" s="10">
        <f t="shared" si="0"/>
        <v>97.26343554236729</v>
      </c>
    </row>
    <row r="63" spans="1:8" ht="38.25">
      <c r="A63" s="7">
        <v>55</v>
      </c>
      <c r="B63" s="7" t="s">
        <v>357</v>
      </c>
      <c r="C63" s="7" t="s">
        <v>449</v>
      </c>
      <c r="D63" s="7"/>
      <c r="E63" s="8" t="s">
        <v>450</v>
      </c>
      <c r="F63" s="22">
        <v>1.8</v>
      </c>
      <c r="G63" s="9">
        <f>G64</f>
        <v>1.8</v>
      </c>
      <c r="H63" s="10">
        <f t="shared" si="0"/>
        <v>100</v>
      </c>
    </row>
    <row r="64" spans="1:8" ht="38.25">
      <c r="A64" s="7">
        <v>56</v>
      </c>
      <c r="B64" s="7" t="s">
        <v>357</v>
      </c>
      <c r="C64" s="7" t="s">
        <v>449</v>
      </c>
      <c r="D64" s="7">
        <v>244</v>
      </c>
      <c r="E64" s="8" t="s">
        <v>427</v>
      </c>
      <c r="F64" s="22">
        <v>1.8</v>
      </c>
      <c r="G64" s="9">
        <v>1.8</v>
      </c>
      <c r="H64" s="10">
        <f t="shared" si="0"/>
        <v>100</v>
      </c>
    </row>
    <row r="65" spans="1:8" ht="25.5">
      <c r="A65" s="7">
        <v>57</v>
      </c>
      <c r="B65" s="7" t="s">
        <v>357</v>
      </c>
      <c r="C65" s="7" t="s">
        <v>451</v>
      </c>
      <c r="D65" s="7"/>
      <c r="E65" s="8" t="s">
        <v>358</v>
      </c>
      <c r="F65" s="22">
        <v>90</v>
      </c>
      <c r="G65" s="9">
        <f>G66</f>
        <v>90</v>
      </c>
      <c r="H65" s="10">
        <f t="shared" si="0"/>
        <v>100</v>
      </c>
    </row>
    <row r="66" spans="1:8" ht="38.25">
      <c r="A66" s="7">
        <v>58</v>
      </c>
      <c r="B66" s="7" t="s">
        <v>357</v>
      </c>
      <c r="C66" s="7" t="s">
        <v>451</v>
      </c>
      <c r="D66" s="7">
        <v>244</v>
      </c>
      <c r="E66" s="8" t="s">
        <v>427</v>
      </c>
      <c r="F66" s="22">
        <v>90</v>
      </c>
      <c r="G66" s="9">
        <v>90</v>
      </c>
      <c r="H66" s="10">
        <f t="shared" si="0"/>
        <v>100</v>
      </c>
    </row>
    <row r="67" spans="1:8" ht="38.25">
      <c r="A67" s="7">
        <v>59</v>
      </c>
      <c r="B67" s="7" t="s">
        <v>357</v>
      </c>
      <c r="C67" s="7" t="s">
        <v>452</v>
      </c>
      <c r="D67" s="7"/>
      <c r="E67" s="8" t="s">
        <v>453</v>
      </c>
      <c r="F67" s="22">
        <v>50</v>
      </c>
      <c r="G67" s="9">
        <f>G68</f>
        <v>50</v>
      </c>
      <c r="H67" s="10">
        <f t="shared" si="0"/>
        <v>100</v>
      </c>
    </row>
    <row r="68" spans="1:8" ht="12.75">
      <c r="A68" s="7">
        <v>60</v>
      </c>
      <c r="B68" s="7" t="s">
        <v>357</v>
      </c>
      <c r="C68" s="7" t="s">
        <v>452</v>
      </c>
      <c r="D68" s="7">
        <v>852</v>
      </c>
      <c r="E68" s="8" t="s">
        <v>430</v>
      </c>
      <c r="F68" s="22">
        <v>50</v>
      </c>
      <c r="G68" s="9">
        <v>50</v>
      </c>
      <c r="H68" s="10">
        <f t="shared" si="0"/>
        <v>100</v>
      </c>
    </row>
    <row r="69" spans="1:8" ht="26.25" customHeight="1">
      <c r="A69" s="7">
        <v>61</v>
      </c>
      <c r="B69" s="7" t="s">
        <v>357</v>
      </c>
      <c r="C69" s="7" t="s">
        <v>454</v>
      </c>
      <c r="D69" s="7"/>
      <c r="E69" s="8" t="s">
        <v>455</v>
      </c>
      <c r="F69" s="22">
        <v>192.9</v>
      </c>
      <c r="G69" s="9">
        <f>G70</f>
        <v>192.9</v>
      </c>
      <c r="H69" s="10">
        <f t="shared" si="0"/>
        <v>100</v>
      </c>
    </row>
    <row r="70" spans="1:8" ht="36.75" customHeight="1">
      <c r="A70" s="7">
        <v>62</v>
      </c>
      <c r="B70" s="7" t="s">
        <v>357</v>
      </c>
      <c r="C70" s="7" t="s">
        <v>454</v>
      </c>
      <c r="D70" s="7">
        <v>321</v>
      </c>
      <c r="E70" s="8" t="s">
        <v>456</v>
      </c>
      <c r="F70" s="22">
        <v>192.9</v>
      </c>
      <c r="G70" s="9">
        <v>192.9</v>
      </c>
      <c r="H70" s="10">
        <f t="shared" si="0"/>
        <v>100</v>
      </c>
    </row>
    <row r="71" spans="1:8" ht="25.5">
      <c r="A71" s="7">
        <v>63</v>
      </c>
      <c r="B71" s="7" t="s">
        <v>357</v>
      </c>
      <c r="C71" s="7" t="s">
        <v>457</v>
      </c>
      <c r="D71" s="7"/>
      <c r="E71" s="8" t="s">
        <v>359</v>
      </c>
      <c r="F71" s="22">
        <v>2057</v>
      </c>
      <c r="G71" s="9">
        <f>G72</f>
        <v>2057</v>
      </c>
      <c r="H71" s="10">
        <f t="shared" si="0"/>
        <v>100</v>
      </c>
    </row>
    <row r="72" spans="1:8" ht="38.25">
      <c r="A72" s="7">
        <v>64</v>
      </c>
      <c r="B72" s="7" t="s">
        <v>357</v>
      </c>
      <c r="C72" s="7" t="s">
        <v>457</v>
      </c>
      <c r="D72" s="7">
        <v>321</v>
      </c>
      <c r="E72" s="8" t="s">
        <v>456</v>
      </c>
      <c r="F72" s="22">
        <v>2057</v>
      </c>
      <c r="G72" s="9">
        <v>2057</v>
      </c>
      <c r="H72" s="10">
        <f aca="true" t="shared" si="1" ref="H72:H128">G72/F72*100</f>
        <v>100</v>
      </c>
    </row>
    <row r="73" spans="1:8" ht="25.5">
      <c r="A73" s="7">
        <v>65</v>
      </c>
      <c r="B73" s="7" t="s">
        <v>357</v>
      </c>
      <c r="C73" s="7" t="s">
        <v>458</v>
      </c>
      <c r="D73" s="7"/>
      <c r="E73" s="8" t="s">
        <v>320</v>
      </c>
      <c r="F73" s="22">
        <v>141.6</v>
      </c>
      <c r="G73" s="9">
        <f>G74</f>
        <v>141.6</v>
      </c>
      <c r="H73" s="10">
        <f t="shared" si="1"/>
        <v>100</v>
      </c>
    </row>
    <row r="74" spans="1:8" ht="38.25">
      <c r="A74" s="7">
        <v>66</v>
      </c>
      <c r="B74" s="7" t="s">
        <v>357</v>
      </c>
      <c r="C74" s="7" t="s">
        <v>458</v>
      </c>
      <c r="D74" s="7">
        <v>244</v>
      </c>
      <c r="E74" s="8" t="s">
        <v>427</v>
      </c>
      <c r="F74" s="22">
        <v>141.6</v>
      </c>
      <c r="G74" s="9">
        <v>141.6</v>
      </c>
      <c r="H74" s="10">
        <f t="shared" si="1"/>
        <v>100</v>
      </c>
    </row>
    <row r="75" spans="1:8" ht="38.25">
      <c r="A75" s="7">
        <v>67</v>
      </c>
      <c r="B75" s="7" t="s">
        <v>357</v>
      </c>
      <c r="C75" s="7" t="s">
        <v>459</v>
      </c>
      <c r="D75" s="7"/>
      <c r="E75" s="8" t="s">
        <v>502</v>
      </c>
      <c r="F75" s="22">
        <v>31.4</v>
      </c>
      <c r="G75" s="9">
        <f>G76</f>
        <v>31.4</v>
      </c>
      <c r="H75" s="10">
        <f t="shared" si="1"/>
        <v>100</v>
      </c>
    </row>
    <row r="76" spans="1:8" ht="38.25">
      <c r="A76" s="7">
        <v>68</v>
      </c>
      <c r="B76" s="7" t="s">
        <v>357</v>
      </c>
      <c r="C76" s="7" t="s">
        <v>459</v>
      </c>
      <c r="D76" s="7">
        <v>244</v>
      </c>
      <c r="E76" s="8" t="s">
        <v>427</v>
      </c>
      <c r="F76" s="22">
        <v>31.4</v>
      </c>
      <c r="G76" s="9">
        <v>31.4</v>
      </c>
      <c r="H76" s="10">
        <f t="shared" si="1"/>
        <v>100</v>
      </c>
    </row>
    <row r="77" spans="1:8" ht="25.5">
      <c r="A77" s="7">
        <v>69</v>
      </c>
      <c r="B77" s="7">
        <v>113</v>
      </c>
      <c r="C77" s="7" t="s">
        <v>460</v>
      </c>
      <c r="D77" s="7"/>
      <c r="E77" s="8" t="s">
        <v>461</v>
      </c>
      <c r="F77" s="22">
        <v>14.2</v>
      </c>
      <c r="G77" s="9">
        <f>G78</f>
        <v>14.2</v>
      </c>
      <c r="H77" s="10">
        <f t="shared" si="1"/>
        <v>100</v>
      </c>
    </row>
    <row r="78" spans="1:8" ht="38.25">
      <c r="A78" s="7">
        <v>70</v>
      </c>
      <c r="B78" s="7"/>
      <c r="C78" s="7"/>
      <c r="D78" s="7">
        <v>244</v>
      </c>
      <c r="E78" s="8" t="s">
        <v>427</v>
      </c>
      <c r="F78" s="22">
        <v>14.2</v>
      </c>
      <c r="G78" s="9">
        <v>14.2</v>
      </c>
      <c r="H78" s="10">
        <f t="shared" si="1"/>
        <v>100</v>
      </c>
    </row>
    <row r="79" spans="1:8" ht="78.75" customHeight="1">
      <c r="A79" s="7">
        <v>71</v>
      </c>
      <c r="B79" s="7" t="s">
        <v>357</v>
      </c>
      <c r="C79" s="7" t="s">
        <v>462</v>
      </c>
      <c r="D79" s="7"/>
      <c r="E79" s="44" t="s">
        <v>0</v>
      </c>
      <c r="F79" s="22">
        <v>0.4</v>
      </c>
      <c r="G79" s="9">
        <f>G80+G81</f>
        <v>0.3</v>
      </c>
      <c r="H79" s="10">
        <f t="shared" si="1"/>
        <v>74.99999999999999</v>
      </c>
    </row>
    <row r="80" spans="1:8" ht="38.25">
      <c r="A80" s="7">
        <v>72</v>
      </c>
      <c r="B80" s="7" t="s">
        <v>357</v>
      </c>
      <c r="C80" s="7" t="s">
        <v>462</v>
      </c>
      <c r="D80" s="7">
        <v>244</v>
      </c>
      <c r="E80" s="8" t="s">
        <v>427</v>
      </c>
      <c r="F80" s="22">
        <v>0.1</v>
      </c>
      <c r="G80" s="9">
        <v>0</v>
      </c>
      <c r="H80" s="10">
        <f t="shared" si="1"/>
        <v>0</v>
      </c>
    </row>
    <row r="81" spans="1:8" ht="12.75">
      <c r="A81" s="7">
        <v>73</v>
      </c>
      <c r="B81" s="7"/>
      <c r="C81" s="7"/>
      <c r="D81" s="7">
        <v>540</v>
      </c>
      <c r="E81" s="8" t="s">
        <v>370</v>
      </c>
      <c r="F81" s="22">
        <v>0.3</v>
      </c>
      <c r="G81" s="9">
        <v>0.3</v>
      </c>
      <c r="H81" s="10">
        <f t="shared" si="1"/>
        <v>100</v>
      </c>
    </row>
    <row r="82" spans="1:8" ht="26.25" customHeight="1">
      <c r="A82" s="7">
        <v>74</v>
      </c>
      <c r="B82" s="7" t="s">
        <v>357</v>
      </c>
      <c r="C82" s="7" t="s">
        <v>463</v>
      </c>
      <c r="D82" s="7"/>
      <c r="E82" s="8" t="s">
        <v>328</v>
      </c>
      <c r="F82" s="22">
        <v>87.5</v>
      </c>
      <c r="G82" s="9">
        <f>G83+G84</f>
        <v>76.5</v>
      </c>
      <c r="H82" s="10">
        <f t="shared" si="1"/>
        <v>87.42857142857143</v>
      </c>
    </row>
    <row r="83" spans="1:8" ht="38.25">
      <c r="A83" s="7">
        <v>75</v>
      </c>
      <c r="B83" s="7" t="s">
        <v>357</v>
      </c>
      <c r="C83" s="7" t="s">
        <v>463</v>
      </c>
      <c r="D83" s="7">
        <v>121</v>
      </c>
      <c r="E83" s="8" t="s">
        <v>421</v>
      </c>
      <c r="F83" s="22">
        <v>83.5</v>
      </c>
      <c r="G83" s="9">
        <v>76.5</v>
      </c>
      <c r="H83" s="10">
        <f t="shared" si="1"/>
        <v>91.61676646706587</v>
      </c>
    </row>
    <row r="84" spans="1:8" ht="38.25">
      <c r="A84" s="7">
        <v>76</v>
      </c>
      <c r="B84" s="7"/>
      <c r="C84" s="7"/>
      <c r="D84" s="7">
        <v>244</v>
      </c>
      <c r="E84" s="8" t="s">
        <v>427</v>
      </c>
      <c r="F84" s="22">
        <v>4</v>
      </c>
      <c r="G84" s="9">
        <v>0</v>
      </c>
      <c r="H84" s="10">
        <f t="shared" si="1"/>
        <v>0</v>
      </c>
    </row>
    <row r="85" spans="1:8" ht="63.75">
      <c r="A85" s="7">
        <v>77</v>
      </c>
      <c r="B85" s="7" t="s">
        <v>357</v>
      </c>
      <c r="C85" s="7" t="s">
        <v>464</v>
      </c>
      <c r="D85" s="7"/>
      <c r="E85" s="8" t="s">
        <v>360</v>
      </c>
      <c r="F85" s="22">
        <v>148</v>
      </c>
      <c r="G85" s="9">
        <f>G86</f>
        <v>148</v>
      </c>
      <c r="H85" s="10">
        <f t="shared" si="1"/>
        <v>100</v>
      </c>
    </row>
    <row r="86" spans="1:8" ht="38.25">
      <c r="A86" s="7">
        <v>78</v>
      </c>
      <c r="B86" s="7"/>
      <c r="C86" s="7"/>
      <c r="D86" s="7">
        <v>240</v>
      </c>
      <c r="E86" s="8" t="s">
        <v>426</v>
      </c>
      <c r="F86" s="22">
        <v>148</v>
      </c>
      <c r="G86" s="9">
        <f>G87+G88</f>
        <v>148</v>
      </c>
      <c r="H86" s="10">
        <f t="shared" si="1"/>
        <v>100</v>
      </c>
    </row>
    <row r="87" spans="1:8" ht="38.25">
      <c r="A87" s="7">
        <v>79</v>
      </c>
      <c r="B87" s="7" t="s">
        <v>357</v>
      </c>
      <c r="C87" s="7" t="s">
        <v>464</v>
      </c>
      <c r="D87" s="7">
        <v>242</v>
      </c>
      <c r="E87" s="28" t="s">
        <v>501</v>
      </c>
      <c r="F87" s="22">
        <v>96.4</v>
      </c>
      <c r="G87" s="9">
        <v>96.4</v>
      </c>
      <c r="H87" s="10">
        <f t="shared" si="1"/>
        <v>100</v>
      </c>
    </row>
    <row r="88" spans="1:8" ht="38.25">
      <c r="A88" s="7">
        <v>80</v>
      </c>
      <c r="B88" s="7"/>
      <c r="C88" s="7"/>
      <c r="D88" s="7">
        <v>244</v>
      </c>
      <c r="E88" s="8" t="s">
        <v>427</v>
      </c>
      <c r="F88" s="22">
        <v>51.6</v>
      </c>
      <c r="G88" s="9">
        <v>51.6</v>
      </c>
      <c r="H88" s="10">
        <f t="shared" si="1"/>
        <v>100</v>
      </c>
    </row>
    <row r="89" spans="1:8" ht="15" customHeight="1">
      <c r="A89" s="15">
        <v>81</v>
      </c>
      <c r="B89" s="15" t="s">
        <v>361</v>
      </c>
      <c r="C89" s="15"/>
      <c r="D89" s="15"/>
      <c r="E89" s="16" t="s">
        <v>362</v>
      </c>
      <c r="F89" s="21">
        <v>865</v>
      </c>
      <c r="G89" s="17">
        <f>G90</f>
        <v>865</v>
      </c>
      <c r="H89" s="18">
        <f t="shared" si="1"/>
        <v>100</v>
      </c>
    </row>
    <row r="90" spans="1:8" ht="24.75" customHeight="1">
      <c r="A90" s="15">
        <v>82</v>
      </c>
      <c r="B90" s="15" t="s">
        <v>363</v>
      </c>
      <c r="C90" s="15"/>
      <c r="D90" s="15"/>
      <c r="E90" s="16" t="s">
        <v>364</v>
      </c>
      <c r="F90" s="21">
        <v>865</v>
      </c>
      <c r="G90" s="17">
        <f>G91</f>
        <v>865</v>
      </c>
      <c r="H90" s="18">
        <f t="shared" si="1"/>
        <v>100</v>
      </c>
    </row>
    <row r="91" spans="1:8" ht="38.25">
      <c r="A91" s="7">
        <v>83</v>
      </c>
      <c r="B91" s="7" t="s">
        <v>363</v>
      </c>
      <c r="C91" s="7" t="s">
        <v>465</v>
      </c>
      <c r="D91" s="7"/>
      <c r="E91" s="8" t="s">
        <v>365</v>
      </c>
      <c r="F91" s="22">
        <v>865</v>
      </c>
      <c r="G91" s="9">
        <f>G92</f>
        <v>865</v>
      </c>
      <c r="H91" s="10">
        <f t="shared" si="1"/>
        <v>100</v>
      </c>
    </row>
    <row r="92" spans="1:8" ht="12.75">
      <c r="A92" s="7">
        <v>84</v>
      </c>
      <c r="B92" s="7" t="s">
        <v>363</v>
      </c>
      <c r="C92" s="7" t="s">
        <v>465</v>
      </c>
      <c r="D92" s="7">
        <v>530</v>
      </c>
      <c r="E92" s="8" t="s">
        <v>329</v>
      </c>
      <c r="F92" s="22">
        <v>865</v>
      </c>
      <c r="G92" s="9">
        <v>865</v>
      </c>
      <c r="H92" s="10">
        <f t="shared" si="1"/>
        <v>100</v>
      </c>
    </row>
    <row r="93" spans="1:8" ht="38.25">
      <c r="A93" s="15">
        <v>85</v>
      </c>
      <c r="B93" s="15" t="s">
        <v>366</v>
      </c>
      <c r="C93" s="15"/>
      <c r="D93" s="15"/>
      <c r="E93" s="16" t="s">
        <v>367</v>
      </c>
      <c r="F93" s="21">
        <v>2610.3</v>
      </c>
      <c r="G93" s="17">
        <f>G94</f>
        <v>2610.2999999999997</v>
      </c>
      <c r="H93" s="18">
        <f t="shared" si="1"/>
        <v>99.99999999999997</v>
      </c>
    </row>
    <row r="94" spans="1:8" ht="39" customHeight="1">
      <c r="A94" s="15">
        <v>86</v>
      </c>
      <c r="B94" s="15" t="s">
        <v>368</v>
      </c>
      <c r="C94" s="15"/>
      <c r="D94" s="15"/>
      <c r="E94" s="16" t="s">
        <v>369</v>
      </c>
      <c r="F94" s="21">
        <v>2610.3</v>
      </c>
      <c r="G94" s="17">
        <f>G95+G97+G104</f>
        <v>2610.2999999999997</v>
      </c>
      <c r="H94" s="18">
        <f t="shared" si="1"/>
        <v>99.99999999999997</v>
      </c>
    </row>
    <row r="95" spans="1:8" ht="25.5">
      <c r="A95" s="7">
        <v>87</v>
      </c>
      <c r="B95" s="7" t="s">
        <v>368</v>
      </c>
      <c r="C95" s="7" t="s">
        <v>466</v>
      </c>
      <c r="D95" s="12"/>
      <c r="E95" s="8" t="s">
        <v>355</v>
      </c>
      <c r="F95" s="22">
        <v>120</v>
      </c>
      <c r="G95" s="9">
        <f>G96</f>
        <v>120</v>
      </c>
      <c r="H95" s="10">
        <f t="shared" si="1"/>
        <v>100</v>
      </c>
    </row>
    <row r="96" spans="1:8" ht="12.75">
      <c r="A96" s="7">
        <v>88</v>
      </c>
      <c r="B96" s="7" t="s">
        <v>368</v>
      </c>
      <c r="C96" s="7" t="s">
        <v>466</v>
      </c>
      <c r="D96" s="7">
        <v>540</v>
      </c>
      <c r="E96" s="8" t="s">
        <v>370</v>
      </c>
      <c r="F96" s="22">
        <v>120</v>
      </c>
      <c r="G96" s="9">
        <v>120</v>
      </c>
      <c r="H96" s="10">
        <f t="shared" si="1"/>
        <v>100</v>
      </c>
    </row>
    <row r="97" spans="1:8" ht="38.25">
      <c r="A97" s="7">
        <v>89</v>
      </c>
      <c r="B97" s="7" t="s">
        <v>368</v>
      </c>
      <c r="C97" s="7" t="s">
        <v>467</v>
      </c>
      <c r="D97" s="12"/>
      <c r="E97" s="8" t="s">
        <v>330</v>
      </c>
      <c r="F97" s="22">
        <v>2282.4</v>
      </c>
      <c r="G97" s="9">
        <f>G98+G101</f>
        <v>2282.3999999999996</v>
      </c>
      <c r="H97" s="10">
        <f t="shared" si="1"/>
        <v>99.99999999999997</v>
      </c>
    </row>
    <row r="98" spans="1:8" ht="25.5">
      <c r="A98" s="7">
        <v>90</v>
      </c>
      <c r="B98" s="7" t="s">
        <v>368</v>
      </c>
      <c r="C98" s="7" t="s">
        <v>467</v>
      </c>
      <c r="D98" s="7">
        <v>110</v>
      </c>
      <c r="E98" s="8" t="s">
        <v>321</v>
      </c>
      <c r="F98" s="22">
        <v>1959.4</v>
      </c>
      <c r="G98" s="9">
        <f>G99+G100</f>
        <v>1959.3999999999999</v>
      </c>
      <c r="H98" s="10">
        <f t="shared" si="1"/>
        <v>99.99999999999999</v>
      </c>
    </row>
    <row r="99" spans="1:8" ht="38.25">
      <c r="A99" s="7">
        <v>91</v>
      </c>
      <c r="B99" s="7"/>
      <c r="C99" s="7"/>
      <c r="D99" s="7">
        <v>111</v>
      </c>
      <c r="E99" s="8" t="s">
        <v>468</v>
      </c>
      <c r="F99" s="22">
        <v>1949.6</v>
      </c>
      <c r="G99" s="9">
        <v>1949.6</v>
      </c>
      <c r="H99" s="10">
        <f t="shared" si="1"/>
        <v>100</v>
      </c>
    </row>
    <row r="100" spans="1:8" ht="38.25">
      <c r="A100" s="7">
        <v>92</v>
      </c>
      <c r="B100" s="7"/>
      <c r="C100" s="7"/>
      <c r="D100" s="7">
        <v>112</v>
      </c>
      <c r="E100" s="8" t="s">
        <v>1</v>
      </c>
      <c r="F100" s="22">
        <v>9.8</v>
      </c>
      <c r="G100" s="9">
        <v>9.8</v>
      </c>
      <c r="H100" s="10">
        <f t="shared" si="1"/>
        <v>100</v>
      </c>
    </row>
    <row r="101" spans="1:8" ht="38.25">
      <c r="A101" s="7">
        <v>93</v>
      </c>
      <c r="B101" s="7"/>
      <c r="C101" s="7"/>
      <c r="D101" s="7">
        <v>240</v>
      </c>
      <c r="E101" s="8" t="s">
        <v>426</v>
      </c>
      <c r="F101" s="22">
        <v>323</v>
      </c>
      <c r="G101" s="9">
        <f>G102+G103</f>
        <v>323</v>
      </c>
      <c r="H101" s="10">
        <f t="shared" si="1"/>
        <v>100</v>
      </c>
    </row>
    <row r="102" spans="1:8" ht="38.25">
      <c r="A102" s="7">
        <v>94</v>
      </c>
      <c r="B102" s="7"/>
      <c r="C102" s="7"/>
      <c r="D102" s="7">
        <v>242</v>
      </c>
      <c r="E102" s="28" t="s">
        <v>501</v>
      </c>
      <c r="F102" s="22">
        <v>240.4</v>
      </c>
      <c r="G102" s="9">
        <v>240.4</v>
      </c>
      <c r="H102" s="10">
        <f t="shared" si="1"/>
        <v>100</v>
      </c>
    </row>
    <row r="103" spans="1:8" ht="25.5">
      <c r="A103" s="7">
        <v>95</v>
      </c>
      <c r="B103" s="7"/>
      <c r="C103" s="7"/>
      <c r="D103" s="7">
        <v>244</v>
      </c>
      <c r="E103" s="8" t="s">
        <v>437</v>
      </c>
      <c r="F103" s="22">
        <v>82.6</v>
      </c>
      <c r="G103" s="9">
        <v>82.6</v>
      </c>
      <c r="H103" s="10">
        <f t="shared" si="1"/>
        <v>100</v>
      </c>
    </row>
    <row r="104" spans="1:8" ht="38.25">
      <c r="A104" s="7">
        <v>96</v>
      </c>
      <c r="B104" s="7" t="s">
        <v>368</v>
      </c>
      <c r="C104" s="7" t="s">
        <v>469</v>
      </c>
      <c r="D104" s="7"/>
      <c r="E104" s="8" t="s">
        <v>322</v>
      </c>
      <c r="F104" s="22">
        <v>207.9</v>
      </c>
      <c r="G104" s="9">
        <f>G105</f>
        <v>207.9</v>
      </c>
      <c r="H104" s="10">
        <f t="shared" si="1"/>
        <v>100</v>
      </c>
    </row>
    <row r="105" spans="1:8" ht="38.25">
      <c r="A105" s="7">
        <v>97</v>
      </c>
      <c r="B105" s="7" t="s">
        <v>368</v>
      </c>
      <c r="C105" s="7" t="s">
        <v>469</v>
      </c>
      <c r="D105" s="7">
        <v>244</v>
      </c>
      <c r="E105" s="8" t="s">
        <v>427</v>
      </c>
      <c r="F105" s="22">
        <v>207.9</v>
      </c>
      <c r="G105" s="9">
        <v>207.9</v>
      </c>
      <c r="H105" s="10">
        <f t="shared" si="1"/>
        <v>100</v>
      </c>
    </row>
    <row r="106" spans="1:8" ht="12.75">
      <c r="A106" s="15">
        <v>98</v>
      </c>
      <c r="B106" s="15" t="s">
        <v>371</v>
      </c>
      <c r="C106" s="15"/>
      <c r="D106" s="15"/>
      <c r="E106" s="16" t="s">
        <v>372</v>
      </c>
      <c r="F106" s="21">
        <v>68920.7</v>
      </c>
      <c r="G106" s="17">
        <f>G107+G111+G117+G120+G123+G135</f>
        <v>68905.8</v>
      </c>
      <c r="H106" s="18">
        <f t="shared" si="1"/>
        <v>99.97838095086092</v>
      </c>
    </row>
    <row r="107" spans="1:8" ht="12.75">
      <c r="A107" s="15">
        <v>99</v>
      </c>
      <c r="B107" s="15" t="s">
        <v>373</v>
      </c>
      <c r="C107" s="15"/>
      <c r="D107" s="15"/>
      <c r="E107" s="16" t="s">
        <v>374</v>
      </c>
      <c r="F107" s="21">
        <v>400</v>
      </c>
      <c r="G107" s="17">
        <f>G108</f>
        <v>398.7</v>
      </c>
      <c r="H107" s="18">
        <f t="shared" si="1"/>
        <v>99.675</v>
      </c>
    </row>
    <row r="108" spans="1:8" ht="76.5">
      <c r="A108" s="7">
        <v>100</v>
      </c>
      <c r="B108" s="7" t="s">
        <v>373</v>
      </c>
      <c r="C108" s="7" t="s">
        <v>470</v>
      </c>
      <c r="D108" s="7"/>
      <c r="E108" s="8" t="s">
        <v>471</v>
      </c>
      <c r="F108" s="22">
        <v>400</v>
      </c>
      <c r="G108" s="9">
        <f>G109</f>
        <v>398.7</v>
      </c>
      <c r="H108" s="10">
        <f t="shared" si="1"/>
        <v>99.675</v>
      </c>
    </row>
    <row r="109" spans="1:8" ht="27" customHeight="1">
      <c r="A109" s="7">
        <v>101</v>
      </c>
      <c r="B109" s="7" t="s">
        <v>373</v>
      </c>
      <c r="C109" s="7" t="s">
        <v>472</v>
      </c>
      <c r="D109" s="7"/>
      <c r="E109" s="8" t="s">
        <v>473</v>
      </c>
      <c r="F109" s="22">
        <v>400</v>
      </c>
      <c r="G109" s="9">
        <f>G110</f>
        <v>398.7</v>
      </c>
      <c r="H109" s="10">
        <f t="shared" si="1"/>
        <v>99.675</v>
      </c>
    </row>
    <row r="110" spans="1:8" ht="38.25">
      <c r="A110" s="7">
        <v>102</v>
      </c>
      <c r="B110" s="7" t="s">
        <v>373</v>
      </c>
      <c r="C110" s="7" t="s">
        <v>472</v>
      </c>
      <c r="D110" s="7">
        <v>111</v>
      </c>
      <c r="E110" s="8" t="s">
        <v>468</v>
      </c>
      <c r="F110" s="22">
        <v>400</v>
      </c>
      <c r="G110" s="9">
        <v>398.7</v>
      </c>
      <c r="H110" s="10">
        <f t="shared" si="1"/>
        <v>99.675</v>
      </c>
    </row>
    <row r="111" spans="1:8" ht="12.75">
      <c r="A111" s="15">
        <v>103</v>
      </c>
      <c r="B111" s="15" t="s">
        <v>375</v>
      </c>
      <c r="C111" s="15"/>
      <c r="D111" s="15"/>
      <c r="E111" s="16" t="s">
        <v>376</v>
      </c>
      <c r="F111" s="21">
        <v>120.5</v>
      </c>
      <c r="G111" s="17">
        <f>G112</f>
        <v>120.5</v>
      </c>
      <c r="H111" s="18">
        <f t="shared" si="1"/>
        <v>100</v>
      </c>
    </row>
    <row r="112" spans="1:8" ht="63.75">
      <c r="A112" s="7">
        <v>104</v>
      </c>
      <c r="B112" s="7" t="s">
        <v>375</v>
      </c>
      <c r="C112" s="7" t="s">
        <v>474</v>
      </c>
      <c r="D112" s="7"/>
      <c r="E112" s="8" t="s">
        <v>475</v>
      </c>
      <c r="F112" s="22">
        <v>120.5</v>
      </c>
      <c r="G112" s="9">
        <f>G113+G115</f>
        <v>120.5</v>
      </c>
      <c r="H112" s="10">
        <f t="shared" si="1"/>
        <v>100</v>
      </c>
    </row>
    <row r="113" spans="1:8" ht="51">
      <c r="A113" s="7">
        <v>105</v>
      </c>
      <c r="B113" s="7" t="s">
        <v>375</v>
      </c>
      <c r="C113" s="7" t="s">
        <v>476</v>
      </c>
      <c r="D113" s="7"/>
      <c r="E113" s="8" t="s">
        <v>2</v>
      </c>
      <c r="F113" s="22">
        <v>80</v>
      </c>
      <c r="G113" s="9">
        <f>G114</f>
        <v>80</v>
      </c>
      <c r="H113" s="10">
        <f t="shared" si="1"/>
        <v>100</v>
      </c>
    </row>
    <row r="114" spans="1:8" ht="51.75" customHeight="1">
      <c r="A114" s="7">
        <v>106</v>
      </c>
      <c r="B114" s="7" t="s">
        <v>375</v>
      </c>
      <c r="C114" s="7" t="s">
        <v>476</v>
      </c>
      <c r="D114" s="7">
        <v>810</v>
      </c>
      <c r="E114" s="45" t="s">
        <v>3</v>
      </c>
      <c r="F114" s="22">
        <v>80</v>
      </c>
      <c r="G114" s="9">
        <v>80</v>
      </c>
      <c r="H114" s="10">
        <f t="shared" si="1"/>
        <v>100</v>
      </c>
    </row>
    <row r="115" spans="1:8" ht="51">
      <c r="A115" s="7">
        <v>107</v>
      </c>
      <c r="B115" s="7" t="s">
        <v>375</v>
      </c>
      <c r="C115" s="7" t="s">
        <v>477</v>
      </c>
      <c r="D115" s="7"/>
      <c r="E115" s="11" t="s">
        <v>478</v>
      </c>
      <c r="F115" s="22">
        <v>40.5</v>
      </c>
      <c r="G115" s="9">
        <f>G116</f>
        <v>40.5</v>
      </c>
      <c r="H115" s="10">
        <f t="shared" si="1"/>
        <v>100</v>
      </c>
    </row>
    <row r="116" spans="1:8" ht="51">
      <c r="A116" s="7">
        <v>108</v>
      </c>
      <c r="B116" s="7" t="s">
        <v>375</v>
      </c>
      <c r="C116" s="7" t="s">
        <v>477</v>
      </c>
      <c r="D116" s="7">
        <v>810</v>
      </c>
      <c r="E116" s="45" t="s">
        <v>3</v>
      </c>
      <c r="F116" s="22">
        <v>40.5</v>
      </c>
      <c r="G116" s="9">
        <v>40.5</v>
      </c>
      <c r="H116" s="10">
        <f t="shared" si="1"/>
        <v>100</v>
      </c>
    </row>
    <row r="117" spans="1:8" ht="12.75">
      <c r="A117" s="15">
        <v>109</v>
      </c>
      <c r="B117" s="15" t="s">
        <v>331</v>
      </c>
      <c r="C117" s="15"/>
      <c r="D117" s="15"/>
      <c r="E117" s="19" t="s">
        <v>332</v>
      </c>
      <c r="F117" s="21">
        <v>373</v>
      </c>
      <c r="G117" s="17">
        <f>G118</f>
        <v>373</v>
      </c>
      <c r="H117" s="18">
        <f t="shared" si="1"/>
        <v>100</v>
      </c>
    </row>
    <row r="118" spans="1:8" ht="39.75" customHeight="1">
      <c r="A118" s="7">
        <v>110</v>
      </c>
      <c r="B118" s="7" t="s">
        <v>331</v>
      </c>
      <c r="C118" s="7" t="s">
        <v>479</v>
      </c>
      <c r="D118" s="7"/>
      <c r="E118" s="11" t="s">
        <v>480</v>
      </c>
      <c r="F118" s="22">
        <v>373</v>
      </c>
      <c r="G118" s="9">
        <f>G119</f>
        <v>373</v>
      </c>
      <c r="H118" s="10">
        <f t="shared" si="1"/>
        <v>100</v>
      </c>
    </row>
    <row r="119" spans="1:8" ht="12.75">
      <c r="A119" s="7">
        <v>111</v>
      </c>
      <c r="B119" s="7" t="s">
        <v>331</v>
      </c>
      <c r="C119" s="7" t="s">
        <v>479</v>
      </c>
      <c r="D119" s="7">
        <v>540</v>
      </c>
      <c r="E119" s="11" t="s">
        <v>370</v>
      </c>
      <c r="F119" s="22">
        <v>373</v>
      </c>
      <c r="G119" s="9">
        <v>373</v>
      </c>
      <c r="H119" s="10">
        <f t="shared" si="1"/>
        <v>100</v>
      </c>
    </row>
    <row r="120" spans="1:8" ht="12.75">
      <c r="A120" s="15">
        <v>112</v>
      </c>
      <c r="B120" s="15" t="s">
        <v>377</v>
      </c>
      <c r="C120" s="15"/>
      <c r="D120" s="15"/>
      <c r="E120" s="16" t="s">
        <v>378</v>
      </c>
      <c r="F120" s="21">
        <v>3235</v>
      </c>
      <c r="G120" s="17">
        <f>G121</f>
        <v>3235</v>
      </c>
      <c r="H120" s="18">
        <f t="shared" si="1"/>
        <v>100</v>
      </c>
    </row>
    <row r="121" spans="1:8" ht="25.5">
      <c r="A121" s="7">
        <v>113</v>
      </c>
      <c r="B121" s="7" t="s">
        <v>377</v>
      </c>
      <c r="C121" s="7" t="s">
        <v>481</v>
      </c>
      <c r="D121" s="7"/>
      <c r="E121" s="8" t="s">
        <v>379</v>
      </c>
      <c r="F121" s="22">
        <v>3235</v>
      </c>
      <c r="G121" s="9">
        <f>G122</f>
        <v>3235</v>
      </c>
      <c r="H121" s="10">
        <f t="shared" si="1"/>
        <v>100</v>
      </c>
    </row>
    <row r="122" spans="1:8" ht="12.75">
      <c r="A122" s="7">
        <v>114</v>
      </c>
      <c r="B122" s="7" t="s">
        <v>482</v>
      </c>
      <c r="C122" s="7" t="s">
        <v>483</v>
      </c>
      <c r="D122" s="7">
        <v>540</v>
      </c>
      <c r="E122" s="8" t="s">
        <v>370</v>
      </c>
      <c r="F122" s="22">
        <v>3235</v>
      </c>
      <c r="G122" s="9">
        <v>3235</v>
      </c>
      <c r="H122" s="10">
        <f t="shared" si="1"/>
        <v>100</v>
      </c>
    </row>
    <row r="123" spans="1:8" ht="12.75">
      <c r="A123" s="15">
        <v>115</v>
      </c>
      <c r="B123" s="15" t="s">
        <v>380</v>
      </c>
      <c r="C123" s="15"/>
      <c r="D123" s="15"/>
      <c r="E123" s="16" t="s">
        <v>381</v>
      </c>
      <c r="F123" s="21">
        <v>64174.7</v>
      </c>
      <c r="G123" s="17">
        <f>G124+G126+G133+G130</f>
        <v>64174.6</v>
      </c>
      <c r="H123" s="18">
        <f t="shared" si="1"/>
        <v>99.99984417535259</v>
      </c>
    </row>
    <row r="124" spans="1:8" ht="25.5">
      <c r="A124" s="7">
        <v>116</v>
      </c>
      <c r="B124" s="7" t="s">
        <v>380</v>
      </c>
      <c r="C124" s="7" t="s">
        <v>484</v>
      </c>
      <c r="D124" s="7"/>
      <c r="E124" s="8" t="s">
        <v>4</v>
      </c>
      <c r="F124" s="22">
        <v>27.5</v>
      </c>
      <c r="G124" s="9">
        <f>G125</f>
        <v>27.5</v>
      </c>
      <c r="H124" s="10">
        <f t="shared" si="1"/>
        <v>100</v>
      </c>
    </row>
    <row r="125" spans="1:8" ht="12.75">
      <c r="A125" s="7">
        <v>117</v>
      </c>
      <c r="B125" s="7" t="s">
        <v>380</v>
      </c>
      <c r="C125" s="7" t="s">
        <v>484</v>
      </c>
      <c r="D125" s="7">
        <v>852</v>
      </c>
      <c r="E125" s="8" t="s">
        <v>430</v>
      </c>
      <c r="F125" s="22">
        <v>27.5</v>
      </c>
      <c r="G125" s="9">
        <v>27.5</v>
      </c>
      <c r="H125" s="10">
        <f t="shared" si="1"/>
        <v>100</v>
      </c>
    </row>
    <row r="126" spans="1:8" ht="37.5" customHeight="1">
      <c r="A126" s="7">
        <v>118</v>
      </c>
      <c r="B126" s="7" t="s">
        <v>380</v>
      </c>
      <c r="C126" s="7" t="s">
        <v>485</v>
      </c>
      <c r="D126" s="7"/>
      <c r="E126" s="8" t="s">
        <v>334</v>
      </c>
      <c r="F126" s="22">
        <v>10019.5</v>
      </c>
      <c r="G126" s="9">
        <f>G127</f>
        <v>10019.400000000001</v>
      </c>
      <c r="H126" s="10">
        <f t="shared" si="1"/>
        <v>99.99900194620491</v>
      </c>
    </row>
    <row r="127" spans="1:8" ht="38.25">
      <c r="A127" s="7">
        <v>119</v>
      </c>
      <c r="B127" s="7" t="s">
        <v>380</v>
      </c>
      <c r="C127" s="7" t="s">
        <v>485</v>
      </c>
      <c r="D127" s="7">
        <v>240</v>
      </c>
      <c r="E127" s="8" t="s">
        <v>426</v>
      </c>
      <c r="F127" s="22">
        <v>10019.5</v>
      </c>
      <c r="G127" s="9">
        <f>G128+G129</f>
        <v>10019.400000000001</v>
      </c>
      <c r="H127" s="10">
        <f t="shared" si="1"/>
        <v>99.99900194620491</v>
      </c>
    </row>
    <row r="128" spans="1:8" ht="38.25">
      <c r="A128" s="7">
        <v>120</v>
      </c>
      <c r="B128" s="7"/>
      <c r="C128" s="7"/>
      <c r="D128" s="7">
        <v>243</v>
      </c>
      <c r="E128" s="11" t="s">
        <v>486</v>
      </c>
      <c r="F128" s="22">
        <v>9300.2</v>
      </c>
      <c r="G128" s="9">
        <v>9300.2</v>
      </c>
      <c r="H128" s="10">
        <f t="shared" si="1"/>
        <v>100</v>
      </c>
    </row>
    <row r="129" spans="1:8" ht="38.25">
      <c r="A129" s="7">
        <v>121</v>
      </c>
      <c r="B129" s="7"/>
      <c r="C129" s="7"/>
      <c r="D129" s="7">
        <v>244</v>
      </c>
      <c r="E129" s="11" t="s">
        <v>427</v>
      </c>
      <c r="F129" s="22">
        <v>719.3</v>
      </c>
      <c r="G129" s="9">
        <v>719.2</v>
      </c>
      <c r="H129" s="10">
        <f aca="true" t="shared" si="2" ref="H129:H192">G129/F129*100</f>
        <v>99.98609759488393</v>
      </c>
    </row>
    <row r="130" spans="1:8" ht="25.5">
      <c r="A130" s="7">
        <v>122</v>
      </c>
      <c r="B130" s="7" t="s">
        <v>380</v>
      </c>
      <c r="C130" s="7" t="s">
        <v>487</v>
      </c>
      <c r="D130" s="7"/>
      <c r="E130" s="11" t="s">
        <v>488</v>
      </c>
      <c r="F130" s="22">
        <v>14000</v>
      </c>
      <c r="G130" s="9">
        <f>G131+G132</f>
        <v>14000</v>
      </c>
      <c r="H130" s="10">
        <f t="shared" si="2"/>
        <v>100</v>
      </c>
    </row>
    <row r="131" spans="1:8" ht="38.25">
      <c r="A131" s="7">
        <v>123</v>
      </c>
      <c r="B131" s="7" t="s">
        <v>380</v>
      </c>
      <c r="C131" s="7" t="s">
        <v>487</v>
      </c>
      <c r="D131" s="7">
        <v>243</v>
      </c>
      <c r="E131" s="11" t="s">
        <v>486</v>
      </c>
      <c r="F131" s="22">
        <v>9000</v>
      </c>
      <c r="G131" s="9">
        <v>9000</v>
      </c>
      <c r="H131" s="10">
        <f t="shared" si="2"/>
        <v>100</v>
      </c>
    </row>
    <row r="132" spans="1:8" ht="12.75">
      <c r="A132" s="7">
        <v>124</v>
      </c>
      <c r="B132" s="7"/>
      <c r="C132" s="7"/>
      <c r="D132" s="7">
        <v>540</v>
      </c>
      <c r="E132" s="11" t="s">
        <v>370</v>
      </c>
      <c r="F132" s="22">
        <v>5000</v>
      </c>
      <c r="G132" s="9">
        <v>5000</v>
      </c>
      <c r="H132" s="10">
        <f t="shared" si="2"/>
        <v>100</v>
      </c>
    </row>
    <row r="133" spans="1:8" ht="76.5">
      <c r="A133" s="7">
        <v>125</v>
      </c>
      <c r="B133" s="7" t="s">
        <v>380</v>
      </c>
      <c r="C133" s="7" t="s">
        <v>489</v>
      </c>
      <c r="D133" s="7"/>
      <c r="E133" s="11" t="s">
        <v>5</v>
      </c>
      <c r="F133" s="22">
        <v>40127.7</v>
      </c>
      <c r="G133" s="9">
        <f>G134</f>
        <v>40127.7</v>
      </c>
      <c r="H133" s="10">
        <f t="shared" si="2"/>
        <v>100</v>
      </c>
    </row>
    <row r="134" spans="1:8" ht="12.75">
      <c r="A134" s="7">
        <v>126</v>
      </c>
      <c r="B134" s="7" t="s">
        <v>380</v>
      </c>
      <c r="C134" s="7" t="s">
        <v>489</v>
      </c>
      <c r="D134" s="7">
        <v>540</v>
      </c>
      <c r="E134" s="11" t="s">
        <v>370</v>
      </c>
      <c r="F134" s="22">
        <v>40127.7</v>
      </c>
      <c r="G134" s="9">
        <v>40127.7</v>
      </c>
      <c r="H134" s="10">
        <f t="shared" si="2"/>
        <v>100</v>
      </c>
    </row>
    <row r="135" spans="1:8" ht="25.5">
      <c r="A135" s="15">
        <v>127</v>
      </c>
      <c r="B135" s="15" t="s">
        <v>382</v>
      </c>
      <c r="C135" s="15"/>
      <c r="D135" s="15"/>
      <c r="E135" s="16" t="s">
        <v>383</v>
      </c>
      <c r="F135" s="21">
        <v>617.5</v>
      </c>
      <c r="G135" s="17">
        <f>G136+G154</f>
        <v>604</v>
      </c>
      <c r="H135" s="18">
        <f t="shared" si="2"/>
        <v>97.81376518218623</v>
      </c>
    </row>
    <row r="136" spans="1:8" ht="63.75">
      <c r="A136" s="7">
        <v>128</v>
      </c>
      <c r="B136" s="7" t="s">
        <v>382</v>
      </c>
      <c r="C136" s="7" t="s">
        <v>474</v>
      </c>
      <c r="D136" s="7"/>
      <c r="E136" s="8" t="s">
        <v>490</v>
      </c>
      <c r="F136" s="22">
        <v>353.5</v>
      </c>
      <c r="G136" s="9">
        <f>G137+G139+G141+G143+G145+G147+G149+G151</f>
        <v>340</v>
      </c>
      <c r="H136" s="10">
        <f t="shared" si="2"/>
        <v>96.18104667609619</v>
      </c>
    </row>
    <row r="137" spans="1:8" ht="51">
      <c r="A137" s="7">
        <v>129</v>
      </c>
      <c r="B137" s="7" t="s">
        <v>382</v>
      </c>
      <c r="C137" s="7" t="s">
        <v>491</v>
      </c>
      <c r="D137" s="7"/>
      <c r="E137" s="8" t="s">
        <v>492</v>
      </c>
      <c r="F137" s="22">
        <v>20</v>
      </c>
      <c r="G137" s="9">
        <f>G138</f>
        <v>20</v>
      </c>
      <c r="H137" s="10">
        <f t="shared" si="2"/>
        <v>100</v>
      </c>
    </row>
    <row r="138" spans="1:8" ht="51">
      <c r="A138" s="7">
        <v>130</v>
      </c>
      <c r="B138" s="7" t="s">
        <v>382</v>
      </c>
      <c r="C138" s="7" t="s">
        <v>493</v>
      </c>
      <c r="D138" s="7">
        <v>810</v>
      </c>
      <c r="E138" s="45" t="s">
        <v>3</v>
      </c>
      <c r="F138" s="22">
        <v>20</v>
      </c>
      <c r="G138" s="9">
        <v>20</v>
      </c>
      <c r="H138" s="10">
        <f t="shared" si="2"/>
        <v>100</v>
      </c>
    </row>
    <row r="139" spans="1:8" ht="51">
      <c r="A139" s="7">
        <v>131</v>
      </c>
      <c r="B139" s="7" t="s">
        <v>382</v>
      </c>
      <c r="C139" s="7" t="s">
        <v>494</v>
      </c>
      <c r="D139" s="7"/>
      <c r="E139" s="11" t="s">
        <v>495</v>
      </c>
      <c r="F139" s="22">
        <v>20</v>
      </c>
      <c r="G139" s="9">
        <f>G140</f>
        <v>20</v>
      </c>
      <c r="H139" s="10">
        <f t="shared" si="2"/>
        <v>100</v>
      </c>
    </row>
    <row r="140" spans="1:8" ht="51">
      <c r="A140" s="7">
        <v>132</v>
      </c>
      <c r="B140" s="7" t="s">
        <v>382</v>
      </c>
      <c r="C140" s="7" t="s">
        <v>494</v>
      </c>
      <c r="D140" s="7">
        <v>810</v>
      </c>
      <c r="E140" s="45" t="s">
        <v>3</v>
      </c>
      <c r="F140" s="22">
        <v>20</v>
      </c>
      <c r="G140" s="9">
        <v>20</v>
      </c>
      <c r="H140" s="10">
        <f t="shared" si="2"/>
        <v>100</v>
      </c>
    </row>
    <row r="141" spans="1:8" ht="51">
      <c r="A141" s="7">
        <v>133</v>
      </c>
      <c r="B141" s="7" t="s">
        <v>382</v>
      </c>
      <c r="C141" s="7" t="s">
        <v>496</v>
      </c>
      <c r="D141" s="7"/>
      <c r="E141" s="11" t="s">
        <v>497</v>
      </c>
      <c r="F141" s="22">
        <v>50</v>
      </c>
      <c r="G141" s="9">
        <f>G142</f>
        <v>50</v>
      </c>
      <c r="H141" s="10">
        <f t="shared" si="2"/>
        <v>100</v>
      </c>
    </row>
    <row r="142" spans="1:8" ht="54" customHeight="1">
      <c r="A142" s="7">
        <v>134</v>
      </c>
      <c r="B142" s="7" t="s">
        <v>382</v>
      </c>
      <c r="C142" s="7" t="s">
        <v>496</v>
      </c>
      <c r="D142" s="7">
        <v>810</v>
      </c>
      <c r="E142" s="45" t="s">
        <v>3</v>
      </c>
      <c r="F142" s="22">
        <v>50</v>
      </c>
      <c r="G142" s="9">
        <v>50</v>
      </c>
      <c r="H142" s="10">
        <f t="shared" si="2"/>
        <v>100</v>
      </c>
    </row>
    <row r="143" spans="1:8" ht="51" customHeight="1">
      <c r="A143" s="7">
        <v>135</v>
      </c>
      <c r="B143" s="7" t="s">
        <v>382</v>
      </c>
      <c r="C143" s="7" t="s">
        <v>498</v>
      </c>
      <c r="D143" s="7"/>
      <c r="E143" s="11" t="s">
        <v>499</v>
      </c>
      <c r="F143" s="22">
        <v>20</v>
      </c>
      <c r="G143" s="9">
        <f>G144</f>
        <v>20</v>
      </c>
      <c r="H143" s="10">
        <f t="shared" si="2"/>
        <v>100</v>
      </c>
    </row>
    <row r="144" spans="1:8" ht="38.25">
      <c r="A144" s="7">
        <v>136</v>
      </c>
      <c r="B144" s="7" t="s">
        <v>382</v>
      </c>
      <c r="C144" s="7" t="s">
        <v>498</v>
      </c>
      <c r="D144" s="7">
        <v>630</v>
      </c>
      <c r="E144" s="11" t="s">
        <v>28</v>
      </c>
      <c r="F144" s="22">
        <v>20</v>
      </c>
      <c r="G144" s="9">
        <v>20</v>
      </c>
      <c r="H144" s="10">
        <f t="shared" si="2"/>
        <v>100</v>
      </c>
    </row>
    <row r="145" spans="1:8" ht="51">
      <c r="A145" s="7">
        <v>137</v>
      </c>
      <c r="B145" s="7" t="s">
        <v>382</v>
      </c>
      <c r="C145" s="7" t="s">
        <v>29</v>
      </c>
      <c r="D145" s="7"/>
      <c r="E145" s="11" t="s">
        <v>6</v>
      </c>
      <c r="F145" s="22">
        <v>25</v>
      </c>
      <c r="G145" s="9">
        <f>G146</f>
        <v>25</v>
      </c>
      <c r="H145" s="10">
        <f t="shared" si="2"/>
        <v>100</v>
      </c>
    </row>
    <row r="146" spans="1:8" ht="38.25">
      <c r="A146" s="7">
        <v>138</v>
      </c>
      <c r="B146" s="7" t="s">
        <v>382</v>
      </c>
      <c r="C146" s="7" t="s">
        <v>29</v>
      </c>
      <c r="D146" s="7">
        <v>244</v>
      </c>
      <c r="E146" s="11" t="s">
        <v>427</v>
      </c>
      <c r="F146" s="22">
        <v>25</v>
      </c>
      <c r="G146" s="9">
        <v>25</v>
      </c>
      <c r="H146" s="10">
        <f t="shared" si="2"/>
        <v>100</v>
      </c>
    </row>
    <row r="147" spans="1:8" ht="51" customHeight="1">
      <c r="A147" s="7">
        <v>139</v>
      </c>
      <c r="B147" s="7" t="s">
        <v>382</v>
      </c>
      <c r="C147" s="7" t="s">
        <v>30</v>
      </c>
      <c r="D147" s="7"/>
      <c r="E147" s="11" t="s">
        <v>31</v>
      </c>
      <c r="F147" s="22">
        <v>30</v>
      </c>
      <c r="G147" s="9">
        <f>G148</f>
        <v>30</v>
      </c>
      <c r="H147" s="10">
        <f t="shared" si="2"/>
        <v>100</v>
      </c>
    </row>
    <row r="148" spans="1:8" ht="38.25">
      <c r="A148" s="7">
        <v>140</v>
      </c>
      <c r="B148" s="7" t="s">
        <v>382</v>
      </c>
      <c r="C148" s="7" t="s">
        <v>30</v>
      </c>
      <c r="D148" s="7">
        <v>244</v>
      </c>
      <c r="E148" s="11" t="s">
        <v>427</v>
      </c>
      <c r="F148" s="22">
        <v>30</v>
      </c>
      <c r="G148" s="9">
        <v>30</v>
      </c>
      <c r="H148" s="10">
        <f t="shared" si="2"/>
        <v>100</v>
      </c>
    </row>
    <row r="149" spans="1:8" ht="63.75" customHeight="1">
      <c r="A149" s="7">
        <v>141</v>
      </c>
      <c r="B149" s="7" t="s">
        <v>382</v>
      </c>
      <c r="C149" s="7" t="s">
        <v>32</v>
      </c>
      <c r="D149" s="7"/>
      <c r="E149" s="11" t="s">
        <v>33</v>
      </c>
      <c r="F149" s="22">
        <v>40</v>
      </c>
      <c r="G149" s="9">
        <f>G150</f>
        <v>40</v>
      </c>
      <c r="H149" s="10">
        <f t="shared" si="2"/>
        <v>100</v>
      </c>
    </row>
    <row r="150" spans="1:8" ht="38.25">
      <c r="A150" s="7">
        <v>142</v>
      </c>
      <c r="B150" s="7" t="s">
        <v>382</v>
      </c>
      <c r="C150" s="7" t="s">
        <v>32</v>
      </c>
      <c r="D150" s="7">
        <v>244</v>
      </c>
      <c r="E150" s="11" t="s">
        <v>427</v>
      </c>
      <c r="F150" s="22">
        <v>40</v>
      </c>
      <c r="G150" s="9">
        <v>40</v>
      </c>
      <c r="H150" s="10">
        <f t="shared" si="2"/>
        <v>100</v>
      </c>
    </row>
    <row r="151" spans="1:8" ht="51">
      <c r="A151" s="7">
        <v>143</v>
      </c>
      <c r="B151" s="7" t="s">
        <v>382</v>
      </c>
      <c r="C151" s="7" t="s">
        <v>477</v>
      </c>
      <c r="D151" s="7"/>
      <c r="E151" s="11" t="s">
        <v>478</v>
      </c>
      <c r="F151" s="22">
        <v>148.5</v>
      </c>
      <c r="G151" s="9">
        <f>G152+G153</f>
        <v>135</v>
      </c>
      <c r="H151" s="10">
        <f t="shared" si="2"/>
        <v>90.9090909090909</v>
      </c>
    </row>
    <row r="152" spans="1:8" ht="38.25">
      <c r="A152" s="7">
        <v>144</v>
      </c>
      <c r="B152" s="7" t="s">
        <v>382</v>
      </c>
      <c r="C152" s="7" t="s">
        <v>477</v>
      </c>
      <c r="D152" s="7">
        <v>630</v>
      </c>
      <c r="E152" s="11" t="s">
        <v>28</v>
      </c>
      <c r="F152" s="22">
        <v>27</v>
      </c>
      <c r="G152" s="9">
        <v>27</v>
      </c>
      <c r="H152" s="10">
        <f t="shared" si="2"/>
        <v>100</v>
      </c>
    </row>
    <row r="153" spans="1:8" ht="51.75" customHeight="1">
      <c r="A153" s="7">
        <v>145</v>
      </c>
      <c r="B153" s="7"/>
      <c r="C153" s="7"/>
      <c r="D153" s="7">
        <v>810</v>
      </c>
      <c r="E153" s="45" t="s">
        <v>3</v>
      </c>
      <c r="F153" s="22">
        <v>121.5</v>
      </c>
      <c r="G153" s="9">
        <v>108</v>
      </c>
      <c r="H153" s="10">
        <f t="shared" si="2"/>
        <v>88.88888888888889</v>
      </c>
    </row>
    <row r="154" spans="1:8" ht="63.75">
      <c r="A154" s="7">
        <v>146</v>
      </c>
      <c r="B154" s="7" t="s">
        <v>382</v>
      </c>
      <c r="C154" s="7" t="s">
        <v>34</v>
      </c>
      <c r="D154" s="7"/>
      <c r="E154" s="8" t="s">
        <v>7</v>
      </c>
      <c r="F154" s="22">
        <v>264</v>
      </c>
      <c r="G154" s="9">
        <f>G155+G157+G159</f>
        <v>264</v>
      </c>
      <c r="H154" s="10">
        <f t="shared" si="2"/>
        <v>100</v>
      </c>
    </row>
    <row r="155" spans="1:8" ht="89.25">
      <c r="A155" s="7">
        <v>147</v>
      </c>
      <c r="B155" s="7" t="s">
        <v>382</v>
      </c>
      <c r="C155" s="7" t="s">
        <v>35</v>
      </c>
      <c r="D155" s="7"/>
      <c r="E155" s="8" t="s">
        <v>8</v>
      </c>
      <c r="F155" s="22">
        <v>205</v>
      </c>
      <c r="G155" s="9">
        <f>G156</f>
        <v>205</v>
      </c>
      <c r="H155" s="10">
        <f t="shared" si="2"/>
        <v>100</v>
      </c>
    </row>
    <row r="156" spans="1:8" ht="38.25">
      <c r="A156" s="7">
        <v>148</v>
      </c>
      <c r="B156" s="7" t="s">
        <v>382</v>
      </c>
      <c r="C156" s="7" t="s">
        <v>35</v>
      </c>
      <c r="D156" s="7">
        <v>244</v>
      </c>
      <c r="E156" s="11" t="s">
        <v>427</v>
      </c>
      <c r="F156" s="22">
        <v>205</v>
      </c>
      <c r="G156" s="9">
        <v>205</v>
      </c>
      <c r="H156" s="10">
        <f t="shared" si="2"/>
        <v>100</v>
      </c>
    </row>
    <row r="157" spans="1:8" ht="38.25">
      <c r="A157" s="7">
        <v>149</v>
      </c>
      <c r="B157" s="7" t="s">
        <v>382</v>
      </c>
      <c r="C157" s="7" t="s">
        <v>36</v>
      </c>
      <c r="D157" s="7"/>
      <c r="E157" s="11" t="s">
        <v>37</v>
      </c>
      <c r="F157" s="22">
        <v>49</v>
      </c>
      <c r="G157" s="9">
        <f>G158</f>
        <v>49</v>
      </c>
      <c r="H157" s="10">
        <f t="shared" si="2"/>
        <v>100</v>
      </c>
    </row>
    <row r="158" spans="1:8" ht="38.25">
      <c r="A158" s="7">
        <v>150</v>
      </c>
      <c r="B158" s="7" t="s">
        <v>382</v>
      </c>
      <c r="C158" s="7" t="s">
        <v>36</v>
      </c>
      <c r="D158" s="7">
        <v>244</v>
      </c>
      <c r="E158" s="11" t="s">
        <v>427</v>
      </c>
      <c r="F158" s="22">
        <v>49</v>
      </c>
      <c r="G158" s="9">
        <v>49</v>
      </c>
      <c r="H158" s="10">
        <f t="shared" si="2"/>
        <v>100</v>
      </c>
    </row>
    <row r="159" spans="1:8" ht="12.75">
      <c r="A159" s="7">
        <v>151</v>
      </c>
      <c r="B159" s="7" t="s">
        <v>382</v>
      </c>
      <c r="C159" s="7" t="s">
        <v>38</v>
      </c>
      <c r="D159" s="7"/>
      <c r="E159" s="11" t="s">
        <v>39</v>
      </c>
      <c r="F159" s="22">
        <v>10</v>
      </c>
      <c r="G159" s="9">
        <f>G160</f>
        <v>10</v>
      </c>
      <c r="H159" s="10">
        <f t="shared" si="2"/>
        <v>100</v>
      </c>
    </row>
    <row r="160" spans="1:8" ht="38.25">
      <c r="A160" s="7">
        <v>152</v>
      </c>
      <c r="B160" s="7" t="s">
        <v>382</v>
      </c>
      <c r="C160" s="7" t="s">
        <v>38</v>
      </c>
      <c r="D160" s="7">
        <v>244</v>
      </c>
      <c r="E160" s="11" t="s">
        <v>427</v>
      </c>
      <c r="F160" s="22">
        <v>10</v>
      </c>
      <c r="G160" s="9">
        <v>10</v>
      </c>
      <c r="H160" s="10">
        <f t="shared" si="2"/>
        <v>100</v>
      </c>
    </row>
    <row r="161" spans="1:8" ht="25.5">
      <c r="A161" s="15">
        <v>153</v>
      </c>
      <c r="B161" s="15" t="s">
        <v>384</v>
      </c>
      <c r="C161" s="15"/>
      <c r="D161" s="15"/>
      <c r="E161" s="16" t="s">
        <v>385</v>
      </c>
      <c r="F161" s="21">
        <v>48983.8</v>
      </c>
      <c r="G161" s="17">
        <f>G162+G167</f>
        <v>48290.600000000006</v>
      </c>
      <c r="H161" s="18">
        <f t="shared" si="2"/>
        <v>98.5848382526468</v>
      </c>
    </row>
    <row r="162" spans="1:8" ht="12.75">
      <c r="A162" s="15">
        <v>154</v>
      </c>
      <c r="B162" s="15" t="s">
        <v>40</v>
      </c>
      <c r="C162" s="15"/>
      <c r="D162" s="15"/>
      <c r="E162" s="16" t="s">
        <v>41</v>
      </c>
      <c r="F162" s="21">
        <v>27945.1</v>
      </c>
      <c r="G162" s="17">
        <f>G163+G165</f>
        <v>27945.100000000002</v>
      </c>
      <c r="H162" s="18">
        <f t="shared" si="2"/>
        <v>100.00000000000003</v>
      </c>
    </row>
    <row r="163" spans="1:8" ht="38.25">
      <c r="A163" s="7">
        <v>155</v>
      </c>
      <c r="B163" s="7" t="s">
        <v>40</v>
      </c>
      <c r="C163" s="7" t="s">
        <v>446</v>
      </c>
      <c r="D163" s="7"/>
      <c r="E163" s="8" t="s">
        <v>447</v>
      </c>
      <c r="F163" s="22">
        <v>3200.2</v>
      </c>
      <c r="G163" s="9">
        <f>G164</f>
        <v>3200.2</v>
      </c>
      <c r="H163" s="10">
        <f t="shared" si="2"/>
        <v>100</v>
      </c>
    </row>
    <row r="164" spans="1:8" ht="12.75">
      <c r="A164" s="7">
        <v>156</v>
      </c>
      <c r="B164" s="7" t="s">
        <v>40</v>
      </c>
      <c r="C164" s="7" t="s">
        <v>446</v>
      </c>
      <c r="D164" s="7">
        <v>540</v>
      </c>
      <c r="E164" s="8" t="s">
        <v>370</v>
      </c>
      <c r="F164" s="22">
        <v>3200.2</v>
      </c>
      <c r="G164" s="9">
        <v>3200.2</v>
      </c>
      <c r="H164" s="10">
        <f t="shared" si="2"/>
        <v>100</v>
      </c>
    </row>
    <row r="165" spans="1:8" ht="38.25">
      <c r="A165" s="7">
        <v>157</v>
      </c>
      <c r="B165" s="7" t="s">
        <v>40</v>
      </c>
      <c r="C165" s="7" t="s">
        <v>42</v>
      </c>
      <c r="D165" s="7"/>
      <c r="E165" s="8" t="s">
        <v>43</v>
      </c>
      <c r="F165" s="22">
        <v>24744.9</v>
      </c>
      <c r="G165" s="9">
        <f>G166</f>
        <v>24744.9</v>
      </c>
      <c r="H165" s="10">
        <f t="shared" si="2"/>
        <v>100</v>
      </c>
    </row>
    <row r="166" spans="1:8" ht="12.75">
      <c r="A166" s="7">
        <v>158</v>
      </c>
      <c r="B166" s="7" t="s">
        <v>40</v>
      </c>
      <c r="C166" s="7" t="s">
        <v>42</v>
      </c>
      <c r="D166" s="7">
        <v>540</v>
      </c>
      <c r="E166" s="8" t="s">
        <v>370</v>
      </c>
      <c r="F166" s="22">
        <v>24744.9</v>
      </c>
      <c r="G166" s="9">
        <v>24744.9</v>
      </c>
      <c r="H166" s="10">
        <f t="shared" si="2"/>
        <v>100</v>
      </c>
    </row>
    <row r="167" spans="1:8" ht="12.75">
      <c r="A167" s="15">
        <v>159</v>
      </c>
      <c r="B167" s="15" t="s">
        <v>386</v>
      </c>
      <c r="C167" s="15"/>
      <c r="D167" s="15"/>
      <c r="E167" s="16" t="s">
        <v>387</v>
      </c>
      <c r="F167" s="21">
        <v>21038.7</v>
      </c>
      <c r="G167" s="17">
        <f>G168+G171+G178</f>
        <v>20345.5</v>
      </c>
      <c r="H167" s="18">
        <f t="shared" si="2"/>
        <v>96.70511961290383</v>
      </c>
    </row>
    <row r="168" spans="1:8" ht="63.75">
      <c r="A168" s="7">
        <v>160</v>
      </c>
      <c r="B168" s="7" t="s">
        <v>386</v>
      </c>
      <c r="C168" s="7" t="s">
        <v>44</v>
      </c>
      <c r="D168" s="7"/>
      <c r="E168" s="8" t="s">
        <v>45</v>
      </c>
      <c r="F168" s="22">
        <v>3739.3</v>
      </c>
      <c r="G168" s="9">
        <f>G169</f>
        <v>3046.1</v>
      </c>
      <c r="H168" s="10">
        <f t="shared" si="2"/>
        <v>81.46177091969085</v>
      </c>
    </row>
    <row r="169" spans="1:8" ht="51.75" customHeight="1">
      <c r="A169" s="7">
        <v>161</v>
      </c>
      <c r="B169" s="7" t="s">
        <v>386</v>
      </c>
      <c r="C169" s="7" t="s">
        <v>46</v>
      </c>
      <c r="D169" s="7"/>
      <c r="E169" s="8" t="s">
        <v>47</v>
      </c>
      <c r="F169" s="22">
        <v>3739.3</v>
      </c>
      <c r="G169" s="9">
        <f>G170</f>
        <v>3046.1</v>
      </c>
      <c r="H169" s="10">
        <f t="shared" si="2"/>
        <v>81.46177091969085</v>
      </c>
    </row>
    <row r="170" spans="1:8" ht="12.75">
      <c r="A170" s="7">
        <v>162</v>
      </c>
      <c r="B170" s="7" t="s">
        <v>386</v>
      </c>
      <c r="C170" s="7" t="s">
        <v>46</v>
      </c>
      <c r="D170" s="7">
        <v>540</v>
      </c>
      <c r="E170" s="8" t="s">
        <v>370</v>
      </c>
      <c r="F170" s="22">
        <v>3739.3</v>
      </c>
      <c r="G170" s="9">
        <v>3046.1</v>
      </c>
      <c r="H170" s="10">
        <f t="shared" si="2"/>
        <v>81.46177091969085</v>
      </c>
    </row>
    <row r="171" spans="1:8" ht="51">
      <c r="A171" s="7">
        <v>163</v>
      </c>
      <c r="B171" s="7" t="s">
        <v>386</v>
      </c>
      <c r="C171" s="7" t="s">
        <v>48</v>
      </c>
      <c r="D171" s="7"/>
      <c r="E171" s="8" t="s">
        <v>49</v>
      </c>
      <c r="F171" s="22">
        <v>16614</v>
      </c>
      <c r="G171" s="9">
        <f>G172+G174+G176</f>
        <v>16614</v>
      </c>
      <c r="H171" s="10">
        <f t="shared" si="2"/>
        <v>100</v>
      </c>
    </row>
    <row r="172" spans="1:8" ht="38.25">
      <c r="A172" s="7">
        <v>164</v>
      </c>
      <c r="B172" s="7" t="s">
        <v>386</v>
      </c>
      <c r="C172" s="7" t="s">
        <v>50</v>
      </c>
      <c r="D172" s="7"/>
      <c r="E172" s="8" t="s">
        <v>51</v>
      </c>
      <c r="F172" s="22">
        <v>1000</v>
      </c>
      <c r="G172" s="9">
        <f>G173</f>
        <v>1000</v>
      </c>
      <c r="H172" s="10">
        <f t="shared" si="2"/>
        <v>100</v>
      </c>
    </row>
    <row r="173" spans="1:8" ht="17.25" customHeight="1">
      <c r="A173" s="7">
        <v>165</v>
      </c>
      <c r="B173" s="7" t="s">
        <v>52</v>
      </c>
      <c r="C173" s="7" t="s">
        <v>53</v>
      </c>
      <c r="D173" s="7">
        <v>540</v>
      </c>
      <c r="E173" s="8" t="s">
        <v>370</v>
      </c>
      <c r="F173" s="22">
        <v>1000</v>
      </c>
      <c r="G173" s="9">
        <v>1000</v>
      </c>
      <c r="H173" s="10">
        <f t="shared" si="2"/>
        <v>100</v>
      </c>
    </row>
    <row r="174" spans="1:8" ht="38.25">
      <c r="A174" s="7">
        <v>166</v>
      </c>
      <c r="B174" s="7" t="s">
        <v>386</v>
      </c>
      <c r="C174" s="7" t="s">
        <v>54</v>
      </c>
      <c r="D174" s="7"/>
      <c r="E174" s="8" t="s">
        <v>55</v>
      </c>
      <c r="F174" s="22">
        <v>10617.5</v>
      </c>
      <c r="G174" s="9">
        <f>G175</f>
        <v>10617.5</v>
      </c>
      <c r="H174" s="10">
        <f t="shared" si="2"/>
        <v>100</v>
      </c>
    </row>
    <row r="175" spans="1:8" ht="15" customHeight="1">
      <c r="A175" s="7">
        <v>167</v>
      </c>
      <c r="B175" s="7" t="s">
        <v>386</v>
      </c>
      <c r="C175" s="7" t="s">
        <v>54</v>
      </c>
      <c r="D175" s="7">
        <v>540</v>
      </c>
      <c r="E175" s="8" t="s">
        <v>370</v>
      </c>
      <c r="F175" s="22">
        <v>10617.5</v>
      </c>
      <c r="G175" s="9">
        <v>10617.5</v>
      </c>
      <c r="H175" s="10">
        <f t="shared" si="2"/>
        <v>100</v>
      </c>
    </row>
    <row r="176" spans="1:8" ht="38.25">
      <c r="A176" s="7">
        <v>168</v>
      </c>
      <c r="B176" s="7" t="s">
        <v>386</v>
      </c>
      <c r="C176" s="7" t="s">
        <v>56</v>
      </c>
      <c r="D176" s="7"/>
      <c r="E176" s="8" t="s">
        <v>57</v>
      </c>
      <c r="F176" s="22">
        <v>4996.5</v>
      </c>
      <c r="G176" s="9">
        <f>G177</f>
        <v>4996.5</v>
      </c>
      <c r="H176" s="10">
        <f t="shared" si="2"/>
        <v>100</v>
      </c>
    </row>
    <row r="177" spans="1:8" ht="12.75">
      <c r="A177" s="7">
        <v>169</v>
      </c>
      <c r="B177" s="7" t="s">
        <v>386</v>
      </c>
      <c r="C177" s="7" t="s">
        <v>56</v>
      </c>
      <c r="D177" s="7">
        <v>540</v>
      </c>
      <c r="E177" s="8" t="s">
        <v>370</v>
      </c>
      <c r="F177" s="22">
        <v>4996.5</v>
      </c>
      <c r="G177" s="9">
        <v>4996.5</v>
      </c>
      <c r="H177" s="10">
        <f t="shared" si="2"/>
        <v>100</v>
      </c>
    </row>
    <row r="178" spans="1:8" ht="38.25">
      <c r="A178" s="7">
        <v>170</v>
      </c>
      <c r="B178" s="7" t="s">
        <v>386</v>
      </c>
      <c r="C178" s="7" t="s">
        <v>446</v>
      </c>
      <c r="D178" s="7"/>
      <c r="E178" s="8" t="s">
        <v>447</v>
      </c>
      <c r="F178" s="22">
        <v>685.4</v>
      </c>
      <c r="G178" s="9">
        <f>G179</f>
        <v>685.4</v>
      </c>
      <c r="H178" s="10">
        <f t="shared" si="2"/>
        <v>100</v>
      </c>
    </row>
    <row r="179" spans="1:8" ht="38.25">
      <c r="A179" s="7">
        <v>171</v>
      </c>
      <c r="B179" s="7" t="s">
        <v>386</v>
      </c>
      <c r="C179" s="7" t="s">
        <v>446</v>
      </c>
      <c r="D179" s="7">
        <v>244</v>
      </c>
      <c r="E179" s="8" t="s">
        <v>427</v>
      </c>
      <c r="F179" s="23">
        <v>685.4</v>
      </c>
      <c r="G179" s="9">
        <v>685.4</v>
      </c>
      <c r="H179" s="10">
        <f t="shared" si="2"/>
        <v>100</v>
      </c>
    </row>
    <row r="180" spans="1:8" ht="12.75">
      <c r="A180" s="15">
        <v>172</v>
      </c>
      <c r="B180" s="15" t="s">
        <v>388</v>
      </c>
      <c r="C180" s="15"/>
      <c r="D180" s="15"/>
      <c r="E180" s="16" t="s">
        <v>389</v>
      </c>
      <c r="F180" s="21">
        <v>822.5</v>
      </c>
      <c r="G180" s="17">
        <f>G181</f>
        <v>761.1</v>
      </c>
      <c r="H180" s="18">
        <f t="shared" si="2"/>
        <v>92.53495440729483</v>
      </c>
    </row>
    <row r="181" spans="1:8" ht="25.5">
      <c r="A181" s="15">
        <v>173</v>
      </c>
      <c r="B181" s="15" t="s">
        <v>390</v>
      </c>
      <c r="C181" s="15"/>
      <c r="D181" s="15"/>
      <c r="E181" s="16" t="s">
        <v>58</v>
      </c>
      <c r="F181" s="21">
        <v>822.5</v>
      </c>
      <c r="G181" s="17">
        <f>G182</f>
        <v>761.1</v>
      </c>
      <c r="H181" s="18">
        <f t="shared" si="2"/>
        <v>92.53495440729483</v>
      </c>
    </row>
    <row r="182" spans="1:8" ht="89.25">
      <c r="A182" s="7">
        <v>174</v>
      </c>
      <c r="B182" s="7" t="s">
        <v>390</v>
      </c>
      <c r="C182" s="7" t="s">
        <v>59</v>
      </c>
      <c r="D182" s="7"/>
      <c r="E182" s="8" t="s">
        <v>9</v>
      </c>
      <c r="F182" s="22">
        <v>822.5</v>
      </c>
      <c r="G182" s="9">
        <f>G183+G185+G187+G189+G191+G193+G195</f>
        <v>761.1</v>
      </c>
      <c r="H182" s="10">
        <f t="shared" si="2"/>
        <v>92.53495440729483</v>
      </c>
    </row>
    <row r="183" spans="1:8" ht="26.25" customHeight="1">
      <c r="A183" s="7">
        <v>175</v>
      </c>
      <c r="B183" s="7" t="s">
        <v>390</v>
      </c>
      <c r="C183" s="7" t="s">
        <v>60</v>
      </c>
      <c r="D183" s="7"/>
      <c r="E183" s="8" t="s">
        <v>61</v>
      </c>
      <c r="F183" s="22">
        <v>181.1</v>
      </c>
      <c r="G183" s="9">
        <f>G184</f>
        <v>181.1</v>
      </c>
      <c r="H183" s="10">
        <f t="shared" si="2"/>
        <v>100</v>
      </c>
    </row>
    <row r="184" spans="1:8" ht="38.25">
      <c r="A184" s="7">
        <v>176</v>
      </c>
      <c r="B184" s="7" t="s">
        <v>390</v>
      </c>
      <c r="C184" s="7" t="s">
        <v>60</v>
      </c>
      <c r="D184" s="7">
        <v>243</v>
      </c>
      <c r="E184" s="8" t="s">
        <v>62</v>
      </c>
      <c r="F184" s="22">
        <v>181.1</v>
      </c>
      <c r="G184" s="9">
        <v>181.1</v>
      </c>
      <c r="H184" s="10">
        <f t="shared" si="2"/>
        <v>100</v>
      </c>
    </row>
    <row r="185" spans="1:8" ht="12.75">
      <c r="A185" s="7">
        <v>177</v>
      </c>
      <c r="B185" s="7" t="s">
        <v>390</v>
      </c>
      <c r="C185" s="7" t="s">
        <v>63</v>
      </c>
      <c r="D185" s="7"/>
      <c r="E185" s="8" t="s">
        <v>64</v>
      </c>
      <c r="F185" s="22">
        <v>33.1</v>
      </c>
      <c r="G185" s="9">
        <f>G186</f>
        <v>33.1</v>
      </c>
      <c r="H185" s="10">
        <f t="shared" si="2"/>
        <v>100</v>
      </c>
    </row>
    <row r="186" spans="1:8" ht="38.25">
      <c r="A186" s="7">
        <v>178</v>
      </c>
      <c r="B186" s="7" t="s">
        <v>390</v>
      </c>
      <c r="C186" s="7" t="s">
        <v>63</v>
      </c>
      <c r="D186" s="7">
        <v>244</v>
      </c>
      <c r="E186" s="8" t="s">
        <v>65</v>
      </c>
      <c r="F186" s="22">
        <v>33.1</v>
      </c>
      <c r="G186" s="9">
        <v>33.1</v>
      </c>
      <c r="H186" s="10">
        <f t="shared" si="2"/>
        <v>100</v>
      </c>
    </row>
    <row r="187" spans="1:8" ht="38.25">
      <c r="A187" s="7">
        <v>179</v>
      </c>
      <c r="B187" s="7" t="s">
        <v>390</v>
      </c>
      <c r="C187" s="7" t="s">
        <v>66</v>
      </c>
      <c r="D187" s="7"/>
      <c r="E187" s="8" t="s">
        <v>67</v>
      </c>
      <c r="F187" s="22">
        <v>7</v>
      </c>
      <c r="G187" s="9">
        <f>G188</f>
        <v>7</v>
      </c>
      <c r="H187" s="10">
        <f t="shared" si="2"/>
        <v>100</v>
      </c>
    </row>
    <row r="188" spans="1:8" ht="38.25">
      <c r="A188" s="7">
        <v>180</v>
      </c>
      <c r="B188" s="7" t="s">
        <v>390</v>
      </c>
      <c r="C188" s="7" t="s">
        <v>66</v>
      </c>
      <c r="D188" s="7">
        <v>244</v>
      </c>
      <c r="E188" s="8" t="s">
        <v>427</v>
      </c>
      <c r="F188" s="22">
        <v>7</v>
      </c>
      <c r="G188" s="9">
        <v>7</v>
      </c>
      <c r="H188" s="10">
        <f t="shared" si="2"/>
        <v>100</v>
      </c>
    </row>
    <row r="189" spans="1:8" ht="38.25">
      <c r="A189" s="7">
        <v>181</v>
      </c>
      <c r="B189" s="7" t="s">
        <v>390</v>
      </c>
      <c r="C189" s="7" t="s">
        <v>68</v>
      </c>
      <c r="D189" s="7"/>
      <c r="E189" s="8" t="s">
        <v>69</v>
      </c>
      <c r="F189" s="22">
        <v>461.8</v>
      </c>
      <c r="G189" s="9">
        <f>G190</f>
        <v>461.8</v>
      </c>
      <c r="H189" s="10">
        <f t="shared" si="2"/>
        <v>100</v>
      </c>
    </row>
    <row r="190" spans="1:8" ht="12.75">
      <c r="A190" s="7">
        <v>182</v>
      </c>
      <c r="B190" s="7" t="s">
        <v>390</v>
      </c>
      <c r="C190" s="7" t="s">
        <v>68</v>
      </c>
      <c r="D190" s="7">
        <v>540</v>
      </c>
      <c r="E190" s="8" t="s">
        <v>370</v>
      </c>
      <c r="F190" s="22">
        <v>461.8</v>
      </c>
      <c r="G190" s="9">
        <v>461.8</v>
      </c>
      <c r="H190" s="10">
        <f t="shared" si="2"/>
        <v>100</v>
      </c>
    </row>
    <row r="191" spans="1:8" ht="38.25">
      <c r="A191" s="7">
        <v>183</v>
      </c>
      <c r="B191" s="7" t="s">
        <v>390</v>
      </c>
      <c r="C191" s="7" t="s">
        <v>70</v>
      </c>
      <c r="D191" s="7"/>
      <c r="E191" s="8" t="s">
        <v>71</v>
      </c>
      <c r="F191" s="22">
        <v>6.5</v>
      </c>
      <c r="G191" s="9">
        <f>G192</f>
        <v>6.5</v>
      </c>
      <c r="H191" s="10">
        <f t="shared" si="2"/>
        <v>100</v>
      </c>
    </row>
    <row r="192" spans="1:8" ht="38.25">
      <c r="A192" s="7">
        <v>184</v>
      </c>
      <c r="B192" s="7" t="s">
        <v>390</v>
      </c>
      <c r="C192" s="7" t="s">
        <v>70</v>
      </c>
      <c r="D192" s="7">
        <v>244</v>
      </c>
      <c r="E192" s="8" t="s">
        <v>427</v>
      </c>
      <c r="F192" s="22">
        <v>6.5</v>
      </c>
      <c r="G192" s="9">
        <v>6.5</v>
      </c>
      <c r="H192" s="10">
        <f t="shared" si="2"/>
        <v>100</v>
      </c>
    </row>
    <row r="193" spans="1:8" ht="36.75" customHeight="1">
      <c r="A193" s="7">
        <v>185</v>
      </c>
      <c r="B193" s="7" t="s">
        <v>390</v>
      </c>
      <c r="C193" s="7" t="s">
        <v>72</v>
      </c>
      <c r="D193" s="7"/>
      <c r="E193" s="8" t="s">
        <v>73</v>
      </c>
      <c r="F193" s="22">
        <v>10.2</v>
      </c>
      <c r="G193" s="9">
        <f>G194</f>
        <v>10.2</v>
      </c>
      <c r="H193" s="10">
        <f aca="true" t="shared" si="3" ref="H193:H247">G193/F193*100</f>
        <v>100</v>
      </c>
    </row>
    <row r="194" spans="1:8" ht="38.25">
      <c r="A194" s="7">
        <v>186</v>
      </c>
      <c r="B194" s="7" t="s">
        <v>390</v>
      </c>
      <c r="C194" s="7" t="s">
        <v>72</v>
      </c>
      <c r="D194" s="7">
        <v>244</v>
      </c>
      <c r="E194" s="8" t="s">
        <v>427</v>
      </c>
      <c r="F194" s="22">
        <v>10.2</v>
      </c>
      <c r="G194" s="9">
        <v>10.2</v>
      </c>
      <c r="H194" s="10">
        <f t="shared" si="3"/>
        <v>100</v>
      </c>
    </row>
    <row r="195" spans="1:8" ht="51">
      <c r="A195" s="7">
        <v>187</v>
      </c>
      <c r="B195" s="7" t="s">
        <v>390</v>
      </c>
      <c r="C195" s="7" t="s">
        <v>74</v>
      </c>
      <c r="D195" s="7"/>
      <c r="E195" s="8" t="s">
        <v>10</v>
      </c>
      <c r="F195" s="22">
        <v>122.8</v>
      </c>
      <c r="G195" s="9">
        <f>G196</f>
        <v>61.4</v>
      </c>
      <c r="H195" s="10">
        <f t="shared" si="3"/>
        <v>50</v>
      </c>
    </row>
    <row r="196" spans="1:8" ht="38.25">
      <c r="A196" s="7">
        <v>188</v>
      </c>
      <c r="B196" s="7" t="s">
        <v>390</v>
      </c>
      <c r="C196" s="7" t="s">
        <v>74</v>
      </c>
      <c r="D196" s="7">
        <v>243</v>
      </c>
      <c r="E196" s="8" t="s">
        <v>62</v>
      </c>
      <c r="F196" s="22">
        <v>122.8</v>
      </c>
      <c r="G196" s="9">
        <v>61.4</v>
      </c>
      <c r="H196" s="10">
        <f t="shared" si="3"/>
        <v>50</v>
      </c>
    </row>
    <row r="197" spans="1:8" ht="12.75">
      <c r="A197" s="15">
        <v>189</v>
      </c>
      <c r="B197" s="15" t="s">
        <v>391</v>
      </c>
      <c r="C197" s="15"/>
      <c r="D197" s="15"/>
      <c r="E197" s="16" t="s">
        <v>392</v>
      </c>
      <c r="F197" s="21">
        <v>317133.4</v>
      </c>
      <c r="G197" s="17">
        <f>G198+G230+G283+G333</f>
        <v>307356.30000000005</v>
      </c>
      <c r="H197" s="18">
        <f t="shared" si="3"/>
        <v>96.91703869728008</v>
      </c>
    </row>
    <row r="198" spans="1:8" ht="12.75">
      <c r="A198" s="15">
        <v>190</v>
      </c>
      <c r="B198" s="15" t="s">
        <v>393</v>
      </c>
      <c r="C198" s="16"/>
      <c r="D198" s="16"/>
      <c r="E198" s="16" t="s">
        <v>336</v>
      </c>
      <c r="F198" s="21">
        <v>114806</v>
      </c>
      <c r="G198" s="17">
        <f>G199+G210+G224+G226</f>
        <v>105948.5</v>
      </c>
      <c r="H198" s="18">
        <f t="shared" si="3"/>
        <v>92.2848108983851</v>
      </c>
    </row>
    <row r="199" spans="1:8" ht="51">
      <c r="A199" s="7">
        <v>191</v>
      </c>
      <c r="B199" s="7" t="s">
        <v>393</v>
      </c>
      <c r="C199" s="7" t="s">
        <v>75</v>
      </c>
      <c r="D199" s="7"/>
      <c r="E199" s="8" t="s">
        <v>76</v>
      </c>
      <c r="F199" s="22">
        <v>13671.1</v>
      </c>
      <c r="G199" s="9">
        <f>G200+G202+G206</f>
        <v>5271.1</v>
      </c>
      <c r="H199" s="10">
        <f t="shared" si="3"/>
        <v>38.55651703227977</v>
      </c>
    </row>
    <row r="200" spans="1:8" ht="51">
      <c r="A200" s="7">
        <v>192</v>
      </c>
      <c r="B200" s="7" t="s">
        <v>393</v>
      </c>
      <c r="C200" s="7" t="s">
        <v>77</v>
      </c>
      <c r="D200" s="7"/>
      <c r="E200" s="8" t="s">
        <v>78</v>
      </c>
      <c r="F200" s="22">
        <v>12.6</v>
      </c>
      <c r="G200" s="9">
        <f>G201</f>
        <v>12.6</v>
      </c>
      <c r="H200" s="10">
        <f t="shared" si="3"/>
        <v>100</v>
      </c>
    </row>
    <row r="201" spans="1:8" ht="38.25">
      <c r="A201" s="7">
        <v>193</v>
      </c>
      <c r="B201" s="7" t="s">
        <v>393</v>
      </c>
      <c r="C201" s="7" t="s">
        <v>77</v>
      </c>
      <c r="D201" s="7">
        <v>244</v>
      </c>
      <c r="E201" s="8" t="s">
        <v>427</v>
      </c>
      <c r="F201" s="22">
        <v>12.6</v>
      </c>
      <c r="G201" s="9">
        <v>12.6</v>
      </c>
      <c r="H201" s="10">
        <f t="shared" si="3"/>
        <v>100</v>
      </c>
    </row>
    <row r="202" spans="1:8" ht="25.5">
      <c r="A202" s="7">
        <v>194</v>
      </c>
      <c r="B202" s="7" t="s">
        <v>393</v>
      </c>
      <c r="C202" s="7" t="s">
        <v>79</v>
      </c>
      <c r="D202" s="7"/>
      <c r="E202" s="8" t="s">
        <v>80</v>
      </c>
      <c r="F202" s="22">
        <v>5258.5</v>
      </c>
      <c r="G202" s="9">
        <f>G203</f>
        <v>5258.5</v>
      </c>
      <c r="H202" s="10">
        <f t="shared" si="3"/>
        <v>100</v>
      </c>
    </row>
    <row r="203" spans="1:8" ht="38.25">
      <c r="A203" s="7">
        <v>195</v>
      </c>
      <c r="B203" s="7" t="s">
        <v>393</v>
      </c>
      <c r="C203" s="7" t="s">
        <v>79</v>
      </c>
      <c r="D203" s="7">
        <v>240</v>
      </c>
      <c r="E203" s="8" t="s">
        <v>426</v>
      </c>
      <c r="F203" s="22">
        <v>5258.5</v>
      </c>
      <c r="G203" s="9">
        <f>G204+G205</f>
        <v>5258.5</v>
      </c>
      <c r="H203" s="10">
        <f t="shared" si="3"/>
        <v>100</v>
      </c>
    </row>
    <row r="204" spans="1:8" ht="38.25">
      <c r="A204" s="7">
        <v>196</v>
      </c>
      <c r="B204" s="7"/>
      <c r="C204" s="7"/>
      <c r="D204" s="7">
        <v>243</v>
      </c>
      <c r="E204" s="8" t="s">
        <v>486</v>
      </c>
      <c r="F204" s="22">
        <v>5202.8</v>
      </c>
      <c r="G204" s="9">
        <v>5202.8</v>
      </c>
      <c r="H204" s="10">
        <f t="shared" si="3"/>
        <v>100</v>
      </c>
    </row>
    <row r="205" spans="1:8" ht="38.25">
      <c r="A205" s="7">
        <v>197</v>
      </c>
      <c r="B205" s="7"/>
      <c r="C205" s="7"/>
      <c r="D205" s="7">
        <v>244</v>
      </c>
      <c r="E205" s="8" t="s">
        <v>427</v>
      </c>
      <c r="F205" s="22">
        <v>55.7</v>
      </c>
      <c r="G205" s="9">
        <v>55.7</v>
      </c>
      <c r="H205" s="10">
        <f t="shared" si="3"/>
        <v>100</v>
      </c>
    </row>
    <row r="206" spans="1:8" ht="51">
      <c r="A206" s="7">
        <v>198</v>
      </c>
      <c r="B206" s="7" t="s">
        <v>393</v>
      </c>
      <c r="C206" s="7" t="s">
        <v>81</v>
      </c>
      <c r="D206" s="7"/>
      <c r="E206" s="8" t="s">
        <v>82</v>
      </c>
      <c r="F206" s="22">
        <v>8400</v>
      </c>
      <c r="G206" s="9">
        <f>G207</f>
        <v>0</v>
      </c>
      <c r="H206" s="10">
        <f t="shared" si="3"/>
        <v>0</v>
      </c>
    </row>
    <row r="207" spans="1:8" ht="38.25">
      <c r="A207" s="7">
        <v>199</v>
      </c>
      <c r="B207" s="7" t="s">
        <v>393</v>
      </c>
      <c r="C207" s="7" t="s">
        <v>81</v>
      </c>
      <c r="D207" s="7">
        <v>240</v>
      </c>
      <c r="E207" s="8" t="s">
        <v>426</v>
      </c>
      <c r="F207" s="22">
        <v>8400</v>
      </c>
      <c r="G207" s="9">
        <f>G208+G209</f>
        <v>0</v>
      </c>
      <c r="H207" s="10">
        <f t="shared" si="3"/>
        <v>0</v>
      </c>
    </row>
    <row r="208" spans="1:8" ht="38.25">
      <c r="A208" s="7">
        <v>200</v>
      </c>
      <c r="B208" s="7"/>
      <c r="C208" s="7"/>
      <c r="D208" s="7">
        <v>243</v>
      </c>
      <c r="E208" s="8" t="s">
        <v>486</v>
      </c>
      <c r="F208" s="22">
        <v>7394.5</v>
      </c>
      <c r="G208" s="9">
        <v>0</v>
      </c>
      <c r="H208" s="10">
        <f t="shared" si="3"/>
        <v>0</v>
      </c>
    </row>
    <row r="209" spans="1:8" ht="38.25">
      <c r="A209" s="7">
        <v>201</v>
      </c>
      <c r="B209" s="7"/>
      <c r="C209" s="7"/>
      <c r="D209" s="7">
        <v>244</v>
      </c>
      <c r="E209" s="8" t="s">
        <v>65</v>
      </c>
      <c r="F209" s="22">
        <v>1005.5</v>
      </c>
      <c r="G209" s="9">
        <v>0</v>
      </c>
      <c r="H209" s="10">
        <f t="shared" si="3"/>
        <v>0</v>
      </c>
    </row>
    <row r="210" spans="1:8" ht="12.75">
      <c r="A210" s="7">
        <v>202</v>
      </c>
      <c r="B210" s="7" t="s">
        <v>393</v>
      </c>
      <c r="C210" s="7" t="s">
        <v>83</v>
      </c>
      <c r="D210" s="8"/>
      <c r="E210" s="8" t="s">
        <v>394</v>
      </c>
      <c r="F210" s="22">
        <v>69488.9</v>
      </c>
      <c r="G210" s="9">
        <f>G211+G214+G218+G221</f>
        <v>69034</v>
      </c>
      <c r="H210" s="10">
        <f t="shared" si="3"/>
        <v>99.34536307237559</v>
      </c>
    </row>
    <row r="211" spans="1:8" ht="25.5">
      <c r="A211" s="7">
        <v>203</v>
      </c>
      <c r="B211" s="7" t="s">
        <v>393</v>
      </c>
      <c r="C211" s="7" t="s">
        <v>83</v>
      </c>
      <c r="D211" s="7">
        <v>110</v>
      </c>
      <c r="E211" s="8" t="s">
        <v>321</v>
      </c>
      <c r="F211" s="22">
        <v>31522.3</v>
      </c>
      <c r="G211" s="9">
        <f>G212+G213</f>
        <v>31522.300000000003</v>
      </c>
      <c r="H211" s="10">
        <f t="shared" si="3"/>
        <v>100.00000000000003</v>
      </c>
    </row>
    <row r="212" spans="1:8" ht="38.25">
      <c r="A212" s="7">
        <v>204</v>
      </c>
      <c r="B212" s="7"/>
      <c r="C212" s="7"/>
      <c r="D212" s="7">
        <v>111</v>
      </c>
      <c r="E212" s="8" t="s">
        <v>468</v>
      </c>
      <c r="F212" s="22">
        <v>31477.9</v>
      </c>
      <c r="G212" s="9">
        <v>31477.9</v>
      </c>
      <c r="H212" s="10">
        <f t="shared" si="3"/>
        <v>100</v>
      </c>
    </row>
    <row r="213" spans="1:8" ht="38.25">
      <c r="A213" s="7">
        <v>205</v>
      </c>
      <c r="B213" s="7"/>
      <c r="C213" s="7"/>
      <c r="D213" s="7">
        <v>112</v>
      </c>
      <c r="E213" s="8" t="s">
        <v>11</v>
      </c>
      <c r="F213" s="22">
        <v>44.4</v>
      </c>
      <c r="G213" s="9">
        <v>44.4</v>
      </c>
      <c r="H213" s="10">
        <f t="shared" si="3"/>
        <v>100</v>
      </c>
    </row>
    <row r="214" spans="1:8" ht="38.25">
      <c r="A214" s="7">
        <v>206</v>
      </c>
      <c r="B214" s="7" t="s">
        <v>393</v>
      </c>
      <c r="C214" s="7" t="s">
        <v>83</v>
      </c>
      <c r="D214" s="7">
        <v>240</v>
      </c>
      <c r="E214" s="8" t="s">
        <v>426</v>
      </c>
      <c r="F214" s="22">
        <v>27488.3</v>
      </c>
      <c r="G214" s="9">
        <f>G215+G216+G217</f>
        <v>27033.4</v>
      </c>
      <c r="H214" s="10">
        <f t="shared" si="3"/>
        <v>98.34511410309113</v>
      </c>
    </row>
    <row r="215" spans="1:8" ht="38.25">
      <c r="A215" s="7">
        <v>207</v>
      </c>
      <c r="B215" s="7"/>
      <c r="C215" s="7"/>
      <c r="D215" s="7">
        <v>242</v>
      </c>
      <c r="E215" s="28" t="s">
        <v>501</v>
      </c>
      <c r="F215" s="22">
        <v>1135.2</v>
      </c>
      <c r="G215" s="9">
        <v>1135.2</v>
      </c>
      <c r="H215" s="10">
        <f t="shared" si="3"/>
        <v>100</v>
      </c>
    </row>
    <row r="216" spans="1:8" ht="38.25">
      <c r="A216" s="7">
        <v>208</v>
      </c>
      <c r="B216" s="7"/>
      <c r="C216" s="7"/>
      <c r="D216" s="7">
        <v>243</v>
      </c>
      <c r="E216" s="8" t="s">
        <v>486</v>
      </c>
      <c r="F216" s="22">
        <v>178</v>
      </c>
      <c r="G216" s="9">
        <v>178</v>
      </c>
      <c r="H216" s="10">
        <f t="shared" si="3"/>
        <v>100</v>
      </c>
    </row>
    <row r="217" spans="1:8" ht="38.25">
      <c r="A217" s="7">
        <v>209</v>
      </c>
      <c r="B217" s="7"/>
      <c r="C217" s="7"/>
      <c r="D217" s="7">
        <v>244</v>
      </c>
      <c r="E217" s="8" t="s">
        <v>427</v>
      </c>
      <c r="F217" s="22">
        <v>26175.1</v>
      </c>
      <c r="G217" s="9">
        <v>25720.2</v>
      </c>
      <c r="H217" s="10">
        <f t="shared" si="3"/>
        <v>98.26208877903046</v>
      </c>
    </row>
    <row r="218" spans="1:8" ht="12.75">
      <c r="A218" s="7">
        <v>210</v>
      </c>
      <c r="B218" s="7" t="s">
        <v>393</v>
      </c>
      <c r="C218" s="7" t="s">
        <v>83</v>
      </c>
      <c r="D218" s="7">
        <v>620</v>
      </c>
      <c r="E218" s="8" t="s">
        <v>84</v>
      </c>
      <c r="F218" s="22">
        <v>10162.4</v>
      </c>
      <c r="G218" s="9">
        <f>G219+G220</f>
        <v>10162.400000000001</v>
      </c>
      <c r="H218" s="10">
        <f t="shared" si="3"/>
        <v>100.00000000000003</v>
      </c>
    </row>
    <row r="219" spans="1:8" ht="63.75">
      <c r="A219" s="7">
        <v>211</v>
      </c>
      <c r="B219" s="7"/>
      <c r="C219" s="7"/>
      <c r="D219" s="7">
        <v>621</v>
      </c>
      <c r="E219" s="8" t="s">
        <v>85</v>
      </c>
      <c r="F219" s="22">
        <v>9803.2</v>
      </c>
      <c r="G219" s="9">
        <v>9803.2</v>
      </c>
      <c r="H219" s="10">
        <f t="shared" si="3"/>
        <v>100</v>
      </c>
    </row>
    <row r="220" spans="1:8" ht="25.5">
      <c r="A220" s="7">
        <v>212</v>
      </c>
      <c r="B220" s="7"/>
      <c r="C220" s="7"/>
      <c r="D220" s="7">
        <v>622</v>
      </c>
      <c r="E220" s="8" t="s">
        <v>323</v>
      </c>
      <c r="F220" s="22">
        <v>359.2</v>
      </c>
      <c r="G220" s="9">
        <v>359.2</v>
      </c>
      <c r="H220" s="10">
        <f t="shared" si="3"/>
        <v>100</v>
      </c>
    </row>
    <row r="221" spans="1:8" ht="25.5">
      <c r="A221" s="7">
        <v>213</v>
      </c>
      <c r="B221" s="7" t="s">
        <v>393</v>
      </c>
      <c r="C221" s="7" t="s">
        <v>83</v>
      </c>
      <c r="D221" s="7">
        <v>850</v>
      </c>
      <c r="E221" s="8" t="s">
        <v>86</v>
      </c>
      <c r="F221" s="22">
        <v>315.9</v>
      </c>
      <c r="G221" s="9">
        <f>G222+G223</f>
        <v>315.9</v>
      </c>
      <c r="H221" s="10">
        <f t="shared" si="3"/>
        <v>100</v>
      </c>
    </row>
    <row r="222" spans="1:8" ht="25.5">
      <c r="A222" s="7">
        <v>214</v>
      </c>
      <c r="B222" s="7"/>
      <c r="C222" s="7"/>
      <c r="D222" s="7">
        <v>851</v>
      </c>
      <c r="E222" s="8" t="s">
        <v>87</v>
      </c>
      <c r="F222" s="22">
        <v>294.7</v>
      </c>
      <c r="G222" s="9">
        <v>294.7</v>
      </c>
      <c r="H222" s="10">
        <f t="shared" si="3"/>
        <v>100</v>
      </c>
    </row>
    <row r="223" spans="1:8" ht="12.75">
      <c r="A223" s="7">
        <v>215</v>
      </c>
      <c r="B223" s="7"/>
      <c r="C223" s="7"/>
      <c r="D223" s="7">
        <v>852</v>
      </c>
      <c r="E223" s="8" t="s">
        <v>430</v>
      </c>
      <c r="F223" s="22">
        <v>21.2</v>
      </c>
      <c r="G223" s="9">
        <v>21.2</v>
      </c>
      <c r="H223" s="10">
        <f t="shared" si="3"/>
        <v>100</v>
      </c>
    </row>
    <row r="224" spans="1:8" ht="89.25" customHeight="1">
      <c r="A224" s="7">
        <v>216</v>
      </c>
      <c r="B224" s="7" t="s">
        <v>393</v>
      </c>
      <c r="C224" s="7" t="s">
        <v>88</v>
      </c>
      <c r="D224" s="7"/>
      <c r="E224" s="8" t="s">
        <v>89</v>
      </c>
      <c r="F224" s="22">
        <v>30834</v>
      </c>
      <c r="G224" s="9">
        <f>G225</f>
        <v>30831.4</v>
      </c>
      <c r="H224" s="10">
        <f t="shared" si="3"/>
        <v>99.99156774988649</v>
      </c>
    </row>
    <row r="225" spans="1:8" ht="38.25">
      <c r="A225" s="7">
        <v>217</v>
      </c>
      <c r="B225" s="7" t="s">
        <v>393</v>
      </c>
      <c r="C225" s="7" t="s">
        <v>88</v>
      </c>
      <c r="D225" s="7">
        <v>111</v>
      </c>
      <c r="E225" s="8" t="s">
        <v>468</v>
      </c>
      <c r="F225" s="22">
        <v>30834</v>
      </c>
      <c r="G225" s="9">
        <v>30831.4</v>
      </c>
      <c r="H225" s="10">
        <f t="shared" si="3"/>
        <v>99.99156774988649</v>
      </c>
    </row>
    <row r="226" spans="1:8" ht="104.25" customHeight="1">
      <c r="A226" s="7">
        <v>218</v>
      </c>
      <c r="B226" s="7" t="s">
        <v>393</v>
      </c>
      <c r="C226" s="7" t="s">
        <v>90</v>
      </c>
      <c r="D226" s="7"/>
      <c r="E226" s="8" t="s">
        <v>12</v>
      </c>
      <c r="F226" s="22">
        <v>812</v>
      </c>
      <c r="G226" s="9">
        <f>G227</f>
        <v>812</v>
      </c>
      <c r="H226" s="10">
        <f t="shared" si="3"/>
        <v>100</v>
      </c>
    </row>
    <row r="227" spans="1:8" ht="38.25">
      <c r="A227" s="7">
        <v>219</v>
      </c>
      <c r="B227" s="7" t="s">
        <v>393</v>
      </c>
      <c r="C227" s="7" t="s">
        <v>90</v>
      </c>
      <c r="D227" s="7">
        <v>240</v>
      </c>
      <c r="E227" s="8" t="s">
        <v>426</v>
      </c>
      <c r="F227" s="22">
        <v>812</v>
      </c>
      <c r="G227" s="9">
        <f>G228+G229</f>
        <v>812</v>
      </c>
      <c r="H227" s="10">
        <f t="shared" si="3"/>
        <v>100</v>
      </c>
    </row>
    <row r="228" spans="1:8" ht="38.25">
      <c r="A228" s="7">
        <v>220</v>
      </c>
      <c r="B228" s="7"/>
      <c r="C228" s="7"/>
      <c r="D228" s="7">
        <v>242</v>
      </c>
      <c r="E228" s="28" t="s">
        <v>501</v>
      </c>
      <c r="F228" s="22">
        <v>180.2</v>
      </c>
      <c r="G228" s="9">
        <v>180.2</v>
      </c>
      <c r="H228" s="10">
        <f t="shared" si="3"/>
        <v>100</v>
      </c>
    </row>
    <row r="229" spans="1:8" ht="38.25">
      <c r="A229" s="7">
        <v>221</v>
      </c>
      <c r="B229" s="7"/>
      <c r="C229" s="7"/>
      <c r="D229" s="7">
        <v>244</v>
      </c>
      <c r="E229" s="8" t="s">
        <v>427</v>
      </c>
      <c r="F229" s="22">
        <v>631.8</v>
      </c>
      <c r="G229" s="9">
        <v>631.8</v>
      </c>
      <c r="H229" s="10">
        <f t="shared" si="3"/>
        <v>100</v>
      </c>
    </row>
    <row r="230" spans="1:8" ht="12.75">
      <c r="A230" s="15">
        <v>222</v>
      </c>
      <c r="B230" s="15" t="s">
        <v>395</v>
      </c>
      <c r="C230" s="16"/>
      <c r="D230" s="16"/>
      <c r="E230" s="16" t="s">
        <v>396</v>
      </c>
      <c r="F230" s="21">
        <v>179888.9</v>
      </c>
      <c r="G230" s="17">
        <f>G231+G240+G243+G257+G266+G269+G276+G279</f>
        <v>178969.40000000005</v>
      </c>
      <c r="H230" s="18">
        <f t="shared" si="3"/>
        <v>99.48885117425257</v>
      </c>
    </row>
    <row r="231" spans="1:8" ht="51">
      <c r="A231" s="7">
        <v>223</v>
      </c>
      <c r="B231" s="7" t="s">
        <v>395</v>
      </c>
      <c r="C231" s="7" t="s">
        <v>91</v>
      </c>
      <c r="D231" s="7"/>
      <c r="E231" s="8" t="s">
        <v>92</v>
      </c>
      <c r="F231" s="22">
        <v>4430.5</v>
      </c>
      <c r="G231" s="9">
        <f>G232+G234+G236+G238</f>
        <v>4430.5</v>
      </c>
      <c r="H231" s="10">
        <f t="shared" si="3"/>
        <v>100</v>
      </c>
    </row>
    <row r="232" spans="1:8" ht="63" customHeight="1">
      <c r="A232" s="7">
        <v>224</v>
      </c>
      <c r="B232" s="7" t="s">
        <v>395</v>
      </c>
      <c r="C232" s="7" t="s">
        <v>93</v>
      </c>
      <c r="D232" s="7"/>
      <c r="E232" s="8" t="s">
        <v>94</v>
      </c>
      <c r="F232" s="22">
        <v>1640</v>
      </c>
      <c r="G232" s="9">
        <f>G233</f>
        <v>1640</v>
      </c>
      <c r="H232" s="10">
        <f t="shared" si="3"/>
        <v>100</v>
      </c>
    </row>
    <row r="233" spans="1:8" ht="38.25">
      <c r="A233" s="7">
        <v>225</v>
      </c>
      <c r="B233" s="7" t="s">
        <v>395</v>
      </c>
      <c r="C233" s="7" t="s">
        <v>93</v>
      </c>
      <c r="D233" s="7">
        <v>243</v>
      </c>
      <c r="E233" s="8" t="s">
        <v>486</v>
      </c>
      <c r="F233" s="22">
        <v>1640</v>
      </c>
      <c r="G233" s="9">
        <v>1640</v>
      </c>
      <c r="H233" s="10">
        <f t="shared" si="3"/>
        <v>100</v>
      </c>
    </row>
    <row r="234" spans="1:8" ht="38.25">
      <c r="A234" s="7">
        <v>226</v>
      </c>
      <c r="B234" s="7" t="s">
        <v>395</v>
      </c>
      <c r="C234" s="7" t="s">
        <v>95</v>
      </c>
      <c r="D234" s="7"/>
      <c r="E234" s="8" t="s">
        <v>96</v>
      </c>
      <c r="F234" s="22">
        <v>788.5</v>
      </c>
      <c r="G234" s="9">
        <f>G235</f>
        <v>788.5</v>
      </c>
      <c r="H234" s="10">
        <f t="shared" si="3"/>
        <v>100</v>
      </c>
    </row>
    <row r="235" spans="1:8" ht="25.5">
      <c r="A235" s="7">
        <v>227</v>
      </c>
      <c r="B235" s="7" t="s">
        <v>97</v>
      </c>
      <c r="C235" s="7" t="s">
        <v>98</v>
      </c>
      <c r="D235" s="7">
        <v>622</v>
      </c>
      <c r="E235" s="8" t="s">
        <v>323</v>
      </c>
      <c r="F235" s="22">
        <v>788.5</v>
      </c>
      <c r="G235" s="9">
        <v>788.5</v>
      </c>
      <c r="H235" s="10">
        <f t="shared" si="3"/>
        <v>100</v>
      </c>
    </row>
    <row r="236" spans="1:8" ht="76.5" customHeight="1">
      <c r="A236" s="7">
        <v>228</v>
      </c>
      <c r="B236" s="7" t="s">
        <v>395</v>
      </c>
      <c r="C236" s="7" t="s">
        <v>99</v>
      </c>
      <c r="D236" s="7"/>
      <c r="E236" s="8" t="s">
        <v>100</v>
      </c>
      <c r="F236" s="22">
        <v>1252</v>
      </c>
      <c r="G236" s="9">
        <f>G237</f>
        <v>1252</v>
      </c>
      <c r="H236" s="10">
        <f t="shared" si="3"/>
        <v>100</v>
      </c>
    </row>
    <row r="237" spans="1:8" ht="38.25">
      <c r="A237" s="7">
        <v>229</v>
      </c>
      <c r="B237" s="7" t="s">
        <v>395</v>
      </c>
      <c r="C237" s="7" t="s">
        <v>99</v>
      </c>
      <c r="D237" s="7">
        <v>243</v>
      </c>
      <c r="E237" s="8" t="s">
        <v>486</v>
      </c>
      <c r="F237" s="22">
        <v>1252</v>
      </c>
      <c r="G237" s="9">
        <v>1252</v>
      </c>
      <c r="H237" s="10">
        <f t="shared" si="3"/>
        <v>100</v>
      </c>
    </row>
    <row r="238" spans="1:8" ht="51">
      <c r="A238" s="7">
        <v>230</v>
      </c>
      <c r="B238" s="7" t="s">
        <v>395</v>
      </c>
      <c r="C238" s="7" t="s">
        <v>101</v>
      </c>
      <c r="D238" s="7"/>
      <c r="E238" s="8" t="s">
        <v>102</v>
      </c>
      <c r="F238" s="22">
        <v>750</v>
      </c>
      <c r="G238" s="9">
        <f>G239</f>
        <v>750</v>
      </c>
      <c r="H238" s="10">
        <f t="shared" si="3"/>
        <v>100</v>
      </c>
    </row>
    <row r="239" spans="1:8" ht="25.5">
      <c r="A239" s="7">
        <v>231</v>
      </c>
      <c r="B239" s="7" t="s">
        <v>395</v>
      </c>
      <c r="C239" s="7" t="s">
        <v>101</v>
      </c>
      <c r="D239" s="7">
        <v>622</v>
      </c>
      <c r="E239" s="8" t="s">
        <v>323</v>
      </c>
      <c r="F239" s="22">
        <v>750</v>
      </c>
      <c r="G239" s="9">
        <v>750</v>
      </c>
      <c r="H239" s="10">
        <f t="shared" si="3"/>
        <v>100</v>
      </c>
    </row>
    <row r="240" spans="1:8" ht="63.75">
      <c r="A240" s="7">
        <v>232</v>
      </c>
      <c r="B240" s="7" t="s">
        <v>395</v>
      </c>
      <c r="C240" s="7" t="s">
        <v>103</v>
      </c>
      <c r="D240" s="7"/>
      <c r="E240" s="8" t="s">
        <v>104</v>
      </c>
      <c r="F240" s="22">
        <v>50</v>
      </c>
      <c r="G240" s="9">
        <f>G241</f>
        <v>50</v>
      </c>
      <c r="H240" s="10">
        <f t="shared" si="3"/>
        <v>100</v>
      </c>
    </row>
    <row r="241" spans="1:8" ht="38.25">
      <c r="A241" s="7">
        <v>233</v>
      </c>
      <c r="B241" s="7" t="s">
        <v>395</v>
      </c>
      <c r="C241" s="7" t="s">
        <v>105</v>
      </c>
      <c r="D241" s="7"/>
      <c r="E241" s="8" t="s">
        <v>106</v>
      </c>
      <c r="F241" s="22">
        <v>50</v>
      </c>
      <c r="G241" s="9">
        <f>G242</f>
        <v>50</v>
      </c>
      <c r="H241" s="10">
        <f t="shared" si="3"/>
        <v>100</v>
      </c>
    </row>
    <row r="242" spans="1:8" ht="38.25">
      <c r="A242" s="7">
        <v>234</v>
      </c>
      <c r="B242" s="7" t="s">
        <v>395</v>
      </c>
      <c r="C242" s="7" t="s">
        <v>105</v>
      </c>
      <c r="D242" s="7">
        <v>244</v>
      </c>
      <c r="E242" s="8" t="s">
        <v>427</v>
      </c>
      <c r="F242" s="22">
        <v>50</v>
      </c>
      <c r="G242" s="9">
        <v>50</v>
      </c>
      <c r="H242" s="10">
        <f t="shared" si="3"/>
        <v>100</v>
      </c>
    </row>
    <row r="243" spans="1:8" ht="25.5">
      <c r="A243" s="7">
        <v>235</v>
      </c>
      <c r="B243" s="7" t="s">
        <v>395</v>
      </c>
      <c r="C243" s="7" t="s">
        <v>107</v>
      </c>
      <c r="D243" s="7"/>
      <c r="E243" s="8" t="s">
        <v>108</v>
      </c>
      <c r="F243" s="22">
        <v>73679.1</v>
      </c>
      <c r="G243" s="9">
        <f>G244+G247+G251+G254</f>
        <v>73358.5</v>
      </c>
      <c r="H243" s="10">
        <f t="shared" si="3"/>
        <v>99.56486982061398</v>
      </c>
    </row>
    <row r="244" spans="1:8" ht="25.5">
      <c r="A244" s="7">
        <v>236</v>
      </c>
      <c r="B244" s="7" t="s">
        <v>395</v>
      </c>
      <c r="C244" s="7" t="s">
        <v>107</v>
      </c>
      <c r="D244" s="7">
        <v>110</v>
      </c>
      <c r="E244" s="8" t="s">
        <v>321</v>
      </c>
      <c r="F244" s="22">
        <v>28588.6</v>
      </c>
      <c r="G244" s="9">
        <f>G245+G246</f>
        <v>28588.6</v>
      </c>
      <c r="H244" s="10">
        <f t="shared" si="3"/>
        <v>100</v>
      </c>
    </row>
    <row r="245" spans="1:8" ht="38.25">
      <c r="A245" s="7">
        <v>237</v>
      </c>
      <c r="B245" s="7"/>
      <c r="C245" s="7"/>
      <c r="D245" s="7">
        <v>111</v>
      </c>
      <c r="E245" s="8" t="s">
        <v>468</v>
      </c>
      <c r="F245" s="22">
        <v>28578</v>
      </c>
      <c r="G245" s="9">
        <v>28578</v>
      </c>
      <c r="H245" s="10">
        <f t="shared" si="3"/>
        <v>100</v>
      </c>
    </row>
    <row r="246" spans="1:8" ht="38.25">
      <c r="A246" s="7">
        <v>238</v>
      </c>
      <c r="B246" s="7"/>
      <c r="C246" s="7"/>
      <c r="D246" s="7">
        <v>112</v>
      </c>
      <c r="E246" s="8" t="s">
        <v>1</v>
      </c>
      <c r="F246" s="22">
        <v>10.6</v>
      </c>
      <c r="G246" s="9">
        <v>10.6</v>
      </c>
      <c r="H246" s="10">
        <f t="shared" si="3"/>
        <v>100</v>
      </c>
    </row>
    <row r="247" spans="1:8" ht="38.25">
      <c r="A247" s="7">
        <v>239</v>
      </c>
      <c r="B247" s="7" t="s">
        <v>395</v>
      </c>
      <c r="C247" s="7" t="s">
        <v>107</v>
      </c>
      <c r="D247" s="7">
        <v>240</v>
      </c>
      <c r="E247" s="8" t="s">
        <v>426</v>
      </c>
      <c r="F247" s="22">
        <v>24935.1</v>
      </c>
      <c r="G247" s="9">
        <f>G248+G249+G250</f>
        <v>24614.5</v>
      </c>
      <c r="H247" s="10">
        <f t="shared" si="3"/>
        <v>98.71426222473542</v>
      </c>
    </row>
    <row r="248" spans="1:8" ht="38.25">
      <c r="A248" s="7">
        <v>240</v>
      </c>
      <c r="B248" s="7"/>
      <c r="C248" s="7"/>
      <c r="D248" s="7">
        <v>242</v>
      </c>
      <c r="E248" s="28" t="s">
        <v>501</v>
      </c>
      <c r="F248" s="22">
        <v>547.4</v>
      </c>
      <c r="G248" s="9">
        <v>547.4</v>
      </c>
      <c r="H248" s="10">
        <f aca="true" t="shared" si="4" ref="H248:H306">G248/F248*100</f>
        <v>100</v>
      </c>
    </row>
    <row r="249" spans="1:8" ht="38.25">
      <c r="A249" s="7">
        <v>241</v>
      </c>
      <c r="B249" s="7"/>
      <c r="C249" s="7"/>
      <c r="D249" s="7">
        <v>243</v>
      </c>
      <c r="E249" s="8" t="s">
        <v>486</v>
      </c>
      <c r="F249" s="22">
        <v>1157.6</v>
      </c>
      <c r="G249" s="9">
        <v>1157.6</v>
      </c>
      <c r="H249" s="10">
        <f t="shared" si="4"/>
        <v>100</v>
      </c>
    </row>
    <row r="250" spans="1:8" ht="38.25">
      <c r="A250" s="7">
        <v>242</v>
      </c>
      <c r="B250" s="7"/>
      <c r="C250" s="7"/>
      <c r="D250" s="7">
        <v>244</v>
      </c>
      <c r="E250" s="8" t="s">
        <v>427</v>
      </c>
      <c r="F250" s="22">
        <v>23230.1</v>
      </c>
      <c r="G250" s="9">
        <v>22909.5</v>
      </c>
      <c r="H250" s="10">
        <f t="shared" si="4"/>
        <v>98.6198940168144</v>
      </c>
    </row>
    <row r="251" spans="1:8" ht="12.75">
      <c r="A251" s="7">
        <v>243</v>
      </c>
      <c r="B251" s="7" t="s">
        <v>395</v>
      </c>
      <c r="C251" s="7" t="s">
        <v>107</v>
      </c>
      <c r="D251" s="7">
        <v>620</v>
      </c>
      <c r="E251" s="8" t="s">
        <v>84</v>
      </c>
      <c r="F251" s="22">
        <v>18898.1</v>
      </c>
      <c r="G251" s="9">
        <f>G252+G253</f>
        <v>18898.1</v>
      </c>
      <c r="H251" s="10">
        <f t="shared" si="4"/>
        <v>100</v>
      </c>
    </row>
    <row r="252" spans="1:8" ht="51">
      <c r="A252" s="7">
        <v>244</v>
      </c>
      <c r="B252" s="7"/>
      <c r="C252" s="7"/>
      <c r="D252" s="7">
        <v>621</v>
      </c>
      <c r="E252" s="8" t="s">
        <v>324</v>
      </c>
      <c r="F252" s="22">
        <v>18364.3</v>
      </c>
      <c r="G252" s="9">
        <v>18364.3</v>
      </c>
      <c r="H252" s="10">
        <f t="shared" si="4"/>
        <v>100</v>
      </c>
    </row>
    <row r="253" spans="1:8" ht="25.5">
      <c r="A253" s="7">
        <v>245</v>
      </c>
      <c r="B253" s="7"/>
      <c r="C253" s="7"/>
      <c r="D253" s="7">
        <v>622</v>
      </c>
      <c r="E253" s="8" t="s">
        <v>323</v>
      </c>
      <c r="F253" s="22">
        <v>533.8</v>
      </c>
      <c r="G253" s="9">
        <v>533.8</v>
      </c>
      <c r="H253" s="10">
        <f t="shared" si="4"/>
        <v>100</v>
      </c>
    </row>
    <row r="254" spans="1:8" ht="25.5">
      <c r="A254" s="7">
        <v>246</v>
      </c>
      <c r="B254" s="7" t="s">
        <v>395</v>
      </c>
      <c r="C254" s="7" t="s">
        <v>107</v>
      </c>
      <c r="D254" s="7">
        <v>850</v>
      </c>
      <c r="E254" s="8" t="s">
        <v>86</v>
      </c>
      <c r="F254" s="22">
        <v>1257.3</v>
      </c>
      <c r="G254" s="9">
        <f>G255+G256</f>
        <v>1257.3</v>
      </c>
      <c r="H254" s="10">
        <f t="shared" si="4"/>
        <v>100</v>
      </c>
    </row>
    <row r="255" spans="1:8" ht="25.5">
      <c r="A255" s="7">
        <v>247</v>
      </c>
      <c r="B255" s="7"/>
      <c r="C255" s="7"/>
      <c r="D255" s="7">
        <v>851</v>
      </c>
      <c r="E255" s="8" t="s">
        <v>87</v>
      </c>
      <c r="F255" s="22">
        <v>869.4</v>
      </c>
      <c r="G255" s="9">
        <v>869.4</v>
      </c>
      <c r="H255" s="10">
        <f t="shared" si="4"/>
        <v>100</v>
      </c>
    </row>
    <row r="256" spans="1:8" ht="12.75">
      <c r="A256" s="7">
        <v>248</v>
      </c>
      <c r="B256" s="7"/>
      <c r="C256" s="7"/>
      <c r="D256" s="7">
        <v>852</v>
      </c>
      <c r="E256" s="8" t="s">
        <v>430</v>
      </c>
      <c r="F256" s="22">
        <v>387.9</v>
      </c>
      <c r="G256" s="9">
        <v>387.9</v>
      </c>
      <c r="H256" s="10">
        <f t="shared" si="4"/>
        <v>100</v>
      </c>
    </row>
    <row r="257" spans="1:8" ht="17.25" customHeight="1">
      <c r="A257" s="7">
        <v>249</v>
      </c>
      <c r="B257" s="7" t="s">
        <v>395</v>
      </c>
      <c r="C257" s="7" t="s">
        <v>109</v>
      </c>
      <c r="D257" s="8"/>
      <c r="E257" s="8" t="s">
        <v>110</v>
      </c>
      <c r="F257" s="22">
        <v>10800.6</v>
      </c>
      <c r="G257" s="9">
        <f>G258+G259+G263</f>
        <v>10788.3</v>
      </c>
      <c r="H257" s="10">
        <f t="shared" si="4"/>
        <v>99.8861174379201</v>
      </c>
    </row>
    <row r="258" spans="1:8" ht="38.25">
      <c r="A258" s="7">
        <v>250</v>
      </c>
      <c r="B258" s="7" t="s">
        <v>395</v>
      </c>
      <c r="C258" s="7" t="s">
        <v>109</v>
      </c>
      <c r="D258" s="7">
        <v>111</v>
      </c>
      <c r="E258" s="8" t="s">
        <v>468</v>
      </c>
      <c r="F258" s="22">
        <v>9339.8</v>
      </c>
      <c r="G258" s="9">
        <v>9339.8</v>
      </c>
      <c r="H258" s="10">
        <f t="shared" si="4"/>
        <v>100</v>
      </c>
    </row>
    <row r="259" spans="1:8" ht="38.25">
      <c r="A259" s="7">
        <v>251</v>
      </c>
      <c r="B259" s="7" t="s">
        <v>395</v>
      </c>
      <c r="C259" s="7" t="s">
        <v>109</v>
      </c>
      <c r="D259" s="7">
        <v>240</v>
      </c>
      <c r="E259" s="8" t="s">
        <v>426</v>
      </c>
      <c r="F259" s="22">
        <v>1392.9</v>
      </c>
      <c r="G259" s="9">
        <f>G260+G261+G262</f>
        <v>1380.6</v>
      </c>
      <c r="H259" s="10">
        <f t="shared" si="4"/>
        <v>99.11695024768467</v>
      </c>
    </row>
    <row r="260" spans="1:8" ht="38.25">
      <c r="A260" s="7">
        <v>252</v>
      </c>
      <c r="B260" s="7"/>
      <c r="C260" s="7"/>
      <c r="D260" s="7">
        <v>242</v>
      </c>
      <c r="E260" s="28" t="s">
        <v>501</v>
      </c>
      <c r="F260" s="22">
        <v>177.7</v>
      </c>
      <c r="G260" s="9">
        <v>177.7</v>
      </c>
      <c r="H260" s="10">
        <f t="shared" si="4"/>
        <v>100</v>
      </c>
    </row>
    <row r="261" spans="1:8" ht="38.25">
      <c r="A261" s="7">
        <v>253</v>
      </c>
      <c r="B261" s="7"/>
      <c r="C261" s="7"/>
      <c r="D261" s="7">
        <v>243</v>
      </c>
      <c r="E261" s="8" t="s">
        <v>62</v>
      </c>
      <c r="F261" s="22">
        <v>244</v>
      </c>
      <c r="G261" s="9">
        <v>244</v>
      </c>
      <c r="H261" s="10">
        <f t="shared" si="4"/>
        <v>100</v>
      </c>
    </row>
    <row r="262" spans="1:8" ht="38.25">
      <c r="A262" s="7">
        <v>254</v>
      </c>
      <c r="B262" s="7"/>
      <c r="C262" s="7"/>
      <c r="D262" s="7">
        <v>244</v>
      </c>
      <c r="E262" s="8" t="s">
        <v>427</v>
      </c>
      <c r="F262" s="22">
        <v>971.2</v>
      </c>
      <c r="G262" s="9">
        <v>958.9</v>
      </c>
      <c r="H262" s="10">
        <f t="shared" si="4"/>
        <v>98.7335255354201</v>
      </c>
    </row>
    <row r="263" spans="1:8" ht="25.5">
      <c r="A263" s="7">
        <v>255</v>
      </c>
      <c r="B263" s="7" t="s">
        <v>395</v>
      </c>
      <c r="C263" s="7" t="s">
        <v>109</v>
      </c>
      <c r="D263" s="7">
        <v>850</v>
      </c>
      <c r="E263" s="8" t="s">
        <v>86</v>
      </c>
      <c r="F263" s="22">
        <v>67.9</v>
      </c>
      <c r="G263" s="9">
        <f>G264+G265</f>
        <v>67.9</v>
      </c>
      <c r="H263" s="10">
        <f t="shared" si="4"/>
        <v>100</v>
      </c>
    </row>
    <row r="264" spans="1:8" ht="25.5">
      <c r="A264" s="7">
        <v>256</v>
      </c>
      <c r="B264" s="7"/>
      <c r="C264" s="7"/>
      <c r="D264" s="7">
        <v>851</v>
      </c>
      <c r="E264" s="8" t="s">
        <v>87</v>
      </c>
      <c r="F264" s="22">
        <v>56.4</v>
      </c>
      <c r="G264" s="9">
        <v>56.4</v>
      </c>
      <c r="H264" s="10">
        <f t="shared" si="4"/>
        <v>100</v>
      </c>
    </row>
    <row r="265" spans="1:8" ht="12.75">
      <c r="A265" s="7">
        <v>257</v>
      </c>
      <c r="B265" s="7"/>
      <c r="C265" s="7"/>
      <c r="D265" s="7">
        <v>852</v>
      </c>
      <c r="E265" s="8" t="s">
        <v>430</v>
      </c>
      <c r="F265" s="22">
        <v>11.5</v>
      </c>
      <c r="G265" s="9">
        <v>11.5</v>
      </c>
      <c r="H265" s="10">
        <f t="shared" si="4"/>
        <v>100</v>
      </c>
    </row>
    <row r="266" spans="1:8" ht="141.75" customHeight="1">
      <c r="A266" s="7">
        <v>258</v>
      </c>
      <c r="B266" s="7" t="s">
        <v>395</v>
      </c>
      <c r="C266" s="7" t="s">
        <v>111</v>
      </c>
      <c r="D266" s="13"/>
      <c r="E266" s="8" t="s">
        <v>15</v>
      </c>
      <c r="F266" s="22">
        <v>79201</v>
      </c>
      <c r="G266" s="9">
        <f>G267+G268</f>
        <v>79114.6</v>
      </c>
      <c r="H266" s="10">
        <f t="shared" si="4"/>
        <v>99.89091046830218</v>
      </c>
    </row>
    <row r="267" spans="1:8" ht="38.25">
      <c r="A267" s="7">
        <v>259</v>
      </c>
      <c r="B267" s="7" t="s">
        <v>395</v>
      </c>
      <c r="C267" s="7" t="s">
        <v>111</v>
      </c>
      <c r="D267" s="7">
        <v>111</v>
      </c>
      <c r="E267" s="8" t="s">
        <v>468</v>
      </c>
      <c r="F267" s="22">
        <v>49296.9</v>
      </c>
      <c r="G267" s="9">
        <v>49210.5</v>
      </c>
      <c r="H267" s="10">
        <f t="shared" si="4"/>
        <v>99.8247354296112</v>
      </c>
    </row>
    <row r="268" spans="1:8" ht="63.75">
      <c r="A268" s="7">
        <v>260</v>
      </c>
      <c r="B268" s="7"/>
      <c r="C268" s="7"/>
      <c r="D268" s="7">
        <v>621</v>
      </c>
      <c r="E268" s="8" t="s">
        <v>85</v>
      </c>
      <c r="F268" s="22">
        <v>29904.1</v>
      </c>
      <c r="G268" s="9">
        <v>29904.1</v>
      </c>
      <c r="H268" s="10">
        <f t="shared" si="4"/>
        <v>100</v>
      </c>
    </row>
    <row r="269" spans="1:8" ht="156" customHeight="1">
      <c r="A269" s="7">
        <v>261</v>
      </c>
      <c r="B269" s="7" t="s">
        <v>395</v>
      </c>
      <c r="C269" s="7" t="s">
        <v>112</v>
      </c>
      <c r="D269" s="7"/>
      <c r="E269" s="8" t="s">
        <v>13</v>
      </c>
      <c r="F269" s="22">
        <v>3010</v>
      </c>
      <c r="G269" s="9">
        <f>G270+G273</f>
        <v>3006.6</v>
      </c>
      <c r="H269" s="10">
        <f t="shared" si="4"/>
        <v>99.88704318936877</v>
      </c>
    </row>
    <row r="270" spans="1:8" ht="38.25">
      <c r="A270" s="7">
        <v>262</v>
      </c>
      <c r="B270" s="7" t="s">
        <v>395</v>
      </c>
      <c r="C270" s="7" t="s">
        <v>112</v>
      </c>
      <c r="D270" s="7">
        <v>240</v>
      </c>
      <c r="E270" s="8" t="s">
        <v>426</v>
      </c>
      <c r="F270" s="22">
        <v>1842.9</v>
      </c>
      <c r="G270" s="9">
        <f>G271+G272</f>
        <v>1839.5</v>
      </c>
      <c r="H270" s="10">
        <f t="shared" si="4"/>
        <v>99.81550816647675</v>
      </c>
    </row>
    <row r="271" spans="1:8" ht="38.25">
      <c r="A271" s="7">
        <v>263</v>
      </c>
      <c r="B271" s="7"/>
      <c r="C271" s="7"/>
      <c r="D271" s="7">
        <v>242</v>
      </c>
      <c r="E271" s="28" t="s">
        <v>501</v>
      </c>
      <c r="F271" s="22">
        <v>1253.9</v>
      </c>
      <c r="G271" s="9">
        <v>1251</v>
      </c>
      <c r="H271" s="10">
        <f t="shared" si="4"/>
        <v>99.76872158864343</v>
      </c>
    </row>
    <row r="272" spans="1:8" ht="38.25">
      <c r="A272" s="7">
        <v>264</v>
      </c>
      <c r="B272" s="7"/>
      <c r="C272" s="7"/>
      <c r="D272" s="7">
        <v>244</v>
      </c>
      <c r="E272" s="8" t="s">
        <v>427</v>
      </c>
      <c r="F272" s="22">
        <v>589</v>
      </c>
      <c r="G272" s="9">
        <v>588.5</v>
      </c>
      <c r="H272" s="10">
        <f t="shared" si="4"/>
        <v>99.9151103565365</v>
      </c>
    </row>
    <row r="273" spans="1:8" ht="12.75">
      <c r="A273" s="7">
        <v>265</v>
      </c>
      <c r="B273" s="7" t="s">
        <v>395</v>
      </c>
      <c r="C273" s="7" t="s">
        <v>112</v>
      </c>
      <c r="D273" s="7">
        <v>620</v>
      </c>
      <c r="E273" s="8" t="s">
        <v>84</v>
      </c>
      <c r="F273" s="22">
        <v>1167.1</v>
      </c>
      <c r="G273" s="9">
        <f>G274+G275</f>
        <v>1167.1</v>
      </c>
      <c r="H273" s="10">
        <f t="shared" si="4"/>
        <v>100</v>
      </c>
    </row>
    <row r="274" spans="1:8" ht="63.75">
      <c r="A274" s="7">
        <v>266</v>
      </c>
      <c r="B274" s="7"/>
      <c r="C274" s="7"/>
      <c r="D274" s="7">
        <v>621</v>
      </c>
      <c r="E274" s="8" t="s">
        <v>113</v>
      </c>
      <c r="F274" s="22">
        <v>680.7</v>
      </c>
      <c r="G274" s="9">
        <v>680.7</v>
      </c>
      <c r="H274" s="10">
        <f t="shared" si="4"/>
        <v>100</v>
      </c>
    </row>
    <row r="275" spans="1:8" ht="25.5">
      <c r="A275" s="7">
        <v>267</v>
      </c>
      <c r="B275" s="7"/>
      <c r="C275" s="7"/>
      <c r="D275" s="7">
        <v>622</v>
      </c>
      <c r="E275" s="8" t="s">
        <v>323</v>
      </c>
      <c r="F275" s="22">
        <v>486.4</v>
      </c>
      <c r="G275" s="9">
        <v>486.4</v>
      </c>
      <c r="H275" s="10">
        <f t="shared" si="4"/>
        <v>100</v>
      </c>
    </row>
    <row r="276" spans="1:8" ht="38.25">
      <c r="A276" s="7">
        <v>268</v>
      </c>
      <c r="B276" s="7" t="s">
        <v>395</v>
      </c>
      <c r="C276" s="7" t="s">
        <v>114</v>
      </c>
      <c r="D276" s="7"/>
      <c r="E276" s="8" t="s">
        <v>337</v>
      </c>
      <c r="F276" s="22">
        <v>7839</v>
      </c>
      <c r="G276" s="9">
        <f>G277+G278</f>
        <v>7343.7</v>
      </c>
      <c r="H276" s="10">
        <f t="shared" si="4"/>
        <v>93.681592039801</v>
      </c>
    </row>
    <row r="277" spans="1:8" ht="38.25">
      <c r="A277" s="7">
        <v>269</v>
      </c>
      <c r="B277" s="7" t="s">
        <v>395</v>
      </c>
      <c r="C277" s="7" t="s">
        <v>114</v>
      </c>
      <c r="D277" s="7">
        <v>244</v>
      </c>
      <c r="E277" s="8" t="s">
        <v>427</v>
      </c>
      <c r="F277" s="22">
        <v>4144.9</v>
      </c>
      <c r="G277" s="9">
        <v>3689.5</v>
      </c>
      <c r="H277" s="10">
        <f t="shared" si="4"/>
        <v>89.01300393254361</v>
      </c>
    </row>
    <row r="278" spans="1:8" ht="25.5">
      <c r="A278" s="7">
        <v>270</v>
      </c>
      <c r="B278" s="7"/>
      <c r="C278" s="7"/>
      <c r="D278" s="7">
        <v>622</v>
      </c>
      <c r="E278" s="8" t="s">
        <v>323</v>
      </c>
      <c r="F278" s="22">
        <v>3694.1</v>
      </c>
      <c r="G278" s="9">
        <v>3654.2</v>
      </c>
      <c r="H278" s="10">
        <f t="shared" si="4"/>
        <v>98.919899298882</v>
      </c>
    </row>
    <row r="279" spans="1:8" ht="63.75">
      <c r="A279" s="7">
        <v>271</v>
      </c>
      <c r="B279" s="7" t="s">
        <v>395</v>
      </c>
      <c r="C279" s="7" t="s">
        <v>115</v>
      </c>
      <c r="D279" s="7"/>
      <c r="E279" s="8" t="s">
        <v>14</v>
      </c>
      <c r="F279" s="22">
        <v>878.7</v>
      </c>
      <c r="G279" s="9">
        <f>G280</f>
        <v>877.2</v>
      </c>
      <c r="H279" s="10">
        <f t="shared" si="4"/>
        <v>99.829293274155</v>
      </c>
    </row>
    <row r="280" spans="1:8" ht="38.25">
      <c r="A280" s="7">
        <v>272</v>
      </c>
      <c r="B280" s="7" t="s">
        <v>395</v>
      </c>
      <c r="C280" s="7" t="s">
        <v>115</v>
      </c>
      <c r="D280" s="7">
        <v>240</v>
      </c>
      <c r="E280" s="8" t="s">
        <v>426</v>
      </c>
      <c r="F280" s="22">
        <v>878.7</v>
      </c>
      <c r="G280" s="9">
        <f>G281+G282</f>
        <v>877.2</v>
      </c>
      <c r="H280" s="10">
        <f t="shared" si="4"/>
        <v>99.829293274155</v>
      </c>
    </row>
    <row r="281" spans="1:8" ht="38.25">
      <c r="A281" s="7">
        <v>273</v>
      </c>
      <c r="B281" s="7"/>
      <c r="C281" s="7"/>
      <c r="D281" s="7">
        <v>243</v>
      </c>
      <c r="E281" s="8" t="s">
        <v>62</v>
      </c>
      <c r="F281" s="22">
        <v>778.7</v>
      </c>
      <c r="G281" s="9">
        <v>777.2</v>
      </c>
      <c r="H281" s="10">
        <f t="shared" si="4"/>
        <v>99.80737125979196</v>
      </c>
    </row>
    <row r="282" spans="1:8" ht="38.25">
      <c r="A282" s="7">
        <v>274</v>
      </c>
      <c r="B282" s="7"/>
      <c r="C282" s="7"/>
      <c r="D282" s="7">
        <v>244</v>
      </c>
      <c r="E282" s="8" t="s">
        <v>65</v>
      </c>
      <c r="F282" s="22">
        <v>100</v>
      </c>
      <c r="G282" s="9">
        <v>100</v>
      </c>
      <c r="H282" s="10">
        <f t="shared" si="4"/>
        <v>100</v>
      </c>
    </row>
    <row r="283" spans="1:8" ht="19.5" customHeight="1">
      <c r="A283" s="15">
        <v>275</v>
      </c>
      <c r="B283" s="15" t="s">
        <v>397</v>
      </c>
      <c r="C283" s="15"/>
      <c r="D283" s="16"/>
      <c r="E283" s="16" t="s">
        <v>398</v>
      </c>
      <c r="F283" s="21">
        <v>15112</v>
      </c>
      <c r="G283" s="17">
        <f>G284+G296+G313+G316+G319+G325+G328+G330</f>
        <v>15112</v>
      </c>
      <c r="H283" s="18">
        <f t="shared" si="4"/>
        <v>100</v>
      </c>
    </row>
    <row r="284" spans="1:8" ht="38.25" customHeight="1">
      <c r="A284" s="7">
        <v>276</v>
      </c>
      <c r="B284" s="7" t="s">
        <v>397</v>
      </c>
      <c r="C284" s="7" t="s">
        <v>116</v>
      </c>
      <c r="D284" s="7"/>
      <c r="E284" s="8" t="s">
        <v>117</v>
      </c>
      <c r="F284" s="22">
        <v>710.9</v>
      </c>
      <c r="G284" s="9">
        <f>G285+G287+G290+G292+G294</f>
        <v>710.9</v>
      </c>
      <c r="H284" s="10">
        <f t="shared" si="4"/>
        <v>100</v>
      </c>
    </row>
    <row r="285" spans="1:8" ht="38.25">
      <c r="A285" s="7">
        <v>277</v>
      </c>
      <c r="B285" s="7" t="s">
        <v>397</v>
      </c>
      <c r="C285" s="7" t="s">
        <v>118</v>
      </c>
      <c r="D285" s="7"/>
      <c r="E285" s="8" t="s">
        <v>119</v>
      </c>
      <c r="F285" s="22">
        <v>185.4</v>
      </c>
      <c r="G285" s="9">
        <f>G286</f>
        <v>185.4</v>
      </c>
      <c r="H285" s="14">
        <f t="shared" si="4"/>
        <v>100</v>
      </c>
    </row>
    <row r="286" spans="1:8" ht="38.25">
      <c r="A286" s="7">
        <v>278</v>
      </c>
      <c r="B286" s="7" t="s">
        <v>397</v>
      </c>
      <c r="C286" s="7" t="s">
        <v>118</v>
      </c>
      <c r="D286" s="7">
        <v>244</v>
      </c>
      <c r="E286" s="8" t="s">
        <v>427</v>
      </c>
      <c r="F286" s="22">
        <v>185.4</v>
      </c>
      <c r="G286" s="9">
        <v>185.4</v>
      </c>
      <c r="H286" s="10">
        <f t="shared" si="4"/>
        <v>100</v>
      </c>
    </row>
    <row r="287" spans="1:8" ht="25.5">
      <c r="A287" s="7">
        <v>279</v>
      </c>
      <c r="B287" s="7" t="s">
        <v>397</v>
      </c>
      <c r="C287" s="7" t="s">
        <v>120</v>
      </c>
      <c r="D287" s="7"/>
      <c r="E287" s="8" t="s">
        <v>121</v>
      </c>
      <c r="F287" s="22">
        <v>380.5</v>
      </c>
      <c r="G287" s="9">
        <f>G288+G289</f>
        <v>380.5</v>
      </c>
      <c r="H287" s="10">
        <f t="shared" si="4"/>
        <v>100</v>
      </c>
    </row>
    <row r="288" spans="1:8" ht="38.25">
      <c r="A288" s="7">
        <v>280</v>
      </c>
      <c r="B288" s="7" t="s">
        <v>397</v>
      </c>
      <c r="C288" s="7" t="s">
        <v>120</v>
      </c>
      <c r="D288" s="7">
        <v>244</v>
      </c>
      <c r="E288" s="8" t="s">
        <v>427</v>
      </c>
      <c r="F288" s="22">
        <v>122.8</v>
      </c>
      <c r="G288" s="9">
        <v>122.8</v>
      </c>
      <c r="H288" s="10">
        <f t="shared" si="4"/>
        <v>100</v>
      </c>
    </row>
    <row r="289" spans="1:8" ht="27.75" customHeight="1">
      <c r="A289" s="7">
        <v>281</v>
      </c>
      <c r="B289" s="7" t="s">
        <v>397</v>
      </c>
      <c r="C289" s="7" t="s">
        <v>120</v>
      </c>
      <c r="D289" s="7">
        <v>630</v>
      </c>
      <c r="E289" s="8" t="s">
        <v>335</v>
      </c>
      <c r="F289" s="22">
        <v>257.7</v>
      </c>
      <c r="G289" s="9">
        <v>257.7</v>
      </c>
      <c r="H289" s="10">
        <f t="shared" si="4"/>
        <v>100</v>
      </c>
    </row>
    <row r="290" spans="1:8" ht="38.25">
      <c r="A290" s="7">
        <v>282</v>
      </c>
      <c r="B290" s="7" t="s">
        <v>397</v>
      </c>
      <c r="C290" s="7" t="s">
        <v>122</v>
      </c>
      <c r="D290" s="7"/>
      <c r="E290" s="8" t="s">
        <v>123</v>
      </c>
      <c r="F290" s="22">
        <v>99.1</v>
      </c>
      <c r="G290" s="9">
        <f>G291</f>
        <v>99.1</v>
      </c>
      <c r="H290" s="10">
        <f t="shared" si="4"/>
        <v>100</v>
      </c>
    </row>
    <row r="291" spans="1:8" ht="38.25">
      <c r="A291" s="7">
        <v>283</v>
      </c>
      <c r="B291" s="7" t="s">
        <v>397</v>
      </c>
      <c r="C291" s="7" t="s">
        <v>122</v>
      </c>
      <c r="D291" s="7">
        <v>244</v>
      </c>
      <c r="E291" s="8" t="s">
        <v>427</v>
      </c>
      <c r="F291" s="22">
        <v>99.1</v>
      </c>
      <c r="G291" s="9">
        <v>99.1</v>
      </c>
      <c r="H291" s="10">
        <f t="shared" si="4"/>
        <v>100</v>
      </c>
    </row>
    <row r="292" spans="1:8" ht="38.25">
      <c r="A292" s="7">
        <v>284</v>
      </c>
      <c r="B292" s="7" t="s">
        <v>397</v>
      </c>
      <c r="C292" s="7" t="s">
        <v>124</v>
      </c>
      <c r="D292" s="7"/>
      <c r="E292" s="8" t="s">
        <v>125</v>
      </c>
      <c r="F292" s="22">
        <v>28.4</v>
      </c>
      <c r="G292" s="9">
        <f>G293</f>
        <v>28.4</v>
      </c>
      <c r="H292" s="10">
        <f t="shared" si="4"/>
        <v>100</v>
      </c>
    </row>
    <row r="293" spans="1:8" ht="38.25">
      <c r="A293" s="7">
        <v>285</v>
      </c>
      <c r="B293" s="7" t="s">
        <v>397</v>
      </c>
      <c r="C293" s="7" t="s">
        <v>124</v>
      </c>
      <c r="D293" s="7">
        <v>244</v>
      </c>
      <c r="E293" s="8" t="s">
        <v>427</v>
      </c>
      <c r="F293" s="22">
        <v>28.4</v>
      </c>
      <c r="G293" s="9">
        <v>28.4</v>
      </c>
      <c r="H293" s="10">
        <f t="shared" si="4"/>
        <v>100</v>
      </c>
    </row>
    <row r="294" spans="1:8" ht="25.5">
      <c r="A294" s="7">
        <v>286</v>
      </c>
      <c r="B294" s="7" t="s">
        <v>397</v>
      </c>
      <c r="C294" s="7" t="s">
        <v>126</v>
      </c>
      <c r="D294" s="7"/>
      <c r="E294" s="8" t="s">
        <v>127</v>
      </c>
      <c r="F294" s="22">
        <v>17.5</v>
      </c>
      <c r="G294" s="9">
        <f>G295</f>
        <v>17.5</v>
      </c>
      <c r="H294" s="10">
        <f t="shared" si="4"/>
        <v>100</v>
      </c>
    </row>
    <row r="295" spans="1:8" ht="38.25">
      <c r="A295" s="7">
        <v>287</v>
      </c>
      <c r="B295" s="7" t="s">
        <v>397</v>
      </c>
      <c r="C295" s="7" t="s">
        <v>126</v>
      </c>
      <c r="D295" s="7">
        <v>244</v>
      </c>
      <c r="E295" s="8" t="s">
        <v>427</v>
      </c>
      <c r="F295" s="22">
        <v>17.5</v>
      </c>
      <c r="G295" s="9">
        <v>17.5</v>
      </c>
      <c r="H295" s="10">
        <f t="shared" si="4"/>
        <v>100</v>
      </c>
    </row>
    <row r="296" spans="1:8" ht="25.5">
      <c r="A296" s="7">
        <v>288</v>
      </c>
      <c r="B296" s="7" t="s">
        <v>397</v>
      </c>
      <c r="C296" s="7" t="s">
        <v>128</v>
      </c>
      <c r="D296" s="7"/>
      <c r="E296" s="8" t="s">
        <v>129</v>
      </c>
      <c r="F296" s="22">
        <v>444</v>
      </c>
      <c r="G296" s="9">
        <f>G297+G299+G301+G303+G307+G309</f>
        <v>444</v>
      </c>
      <c r="H296" s="10">
        <f t="shared" si="4"/>
        <v>100</v>
      </c>
    </row>
    <row r="297" spans="1:8" ht="27" customHeight="1">
      <c r="A297" s="7">
        <v>289</v>
      </c>
      <c r="B297" s="7" t="s">
        <v>397</v>
      </c>
      <c r="C297" s="7" t="s">
        <v>130</v>
      </c>
      <c r="D297" s="7"/>
      <c r="E297" s="8" t="s">
        <v>131</v>
      </c>
      <c r="F297" s="22">
        <v>125</v>
      </c>
      <c r="G297" s="9">
        <f>G298</f>
        <v>125</v>
      </c>
      <c r="H297" s="10">
        <f t="shared" si="4"/>
        <v>100</v>
      </c>
    </row>
    <row r="298" spans="1:8" ht="38.25">
      <c r="A298" s="7">
        <v>290</v>
      </c>
      <c r="B298" s="7" t="s">
        <v>397</v>
      </c>
      <c r="C298" s="7" t="s">
        <v>130</v>
      </c>
      <c r="D298" s="7">
        <v>244</v>
      </c>
      <c r="E298" s="8" t="s">
        <v>427</v>
      </c>
      <c r="F298" s="22">
        <v>125</v>
      </c>
      <c r="G298" s="9">
        <v>125</v>
      </c>
      <c r="H298" s="10">
        <f t="shared" si="4"/>
        <v>100</v>
      </c>
    </row>
    <row r="299" spans="1:8" ht="25.5">
      <c r="A299" s="7">
        <v>291</v>
      </c>
      <c r="B299" s="7" t="s">
        <v>397</v>
      </c>
      <c r="C299" s="7" t="s">
        <v>132</v>
      </c>
      <c r="D299" s="7"/>
      <c r="E299" s="8" t="s">
        <v>133</v>
      </c>
      <c r="F299" s="22">
        <v>82</v>
      </c>
      <c r="G299" s="9">
        <f>G300</f>
        <v>82</v>
      </c>
      <c r="H299" s="10">
        <f t="shared" si="4"/>
        <v>100</v>
      </c>
    </row>
    <row r="300" spans="1:8" ht="38.25">
      <c r="A300" s="7">
        <v>292</v>
      </c>
      <c r="B300" s="7" t="s">
        <v>397</v>
      </c>
      <c r="C300" s="7" t="s">
        <v>132</v>
      </c>
      <c r="D300" s="7">
        <v>244</v>
      </c>
      <c r="E300" s="8" t="s">
        <v>427</v>
      </c>
      <c r="F300" s="22">
        <v>82</v>
      </c>
      <c r="G300" s="9">
        <v>82</v>
      </c>
      <c r="H300" s="10">
        <f t="shared" si="4"/>
        <v>100</v>
      </c>
    </row>
    <row r="301" spans="1:8" ht="25.5">
      <c r="A301" s="7">
        <v>293</v>
      </c>
      <c r="B301" s="7" t="s">
        <v>397</v>
      </c>
      <c r="C301" s="7" t="s">
        <v>134</v>
      </c>
      <c r="D301" s="7"/>
      <c r="E301" s="8" t="s">
        <v>16</v>
      </c>
      <c r="F301" s="22">
        <v>68</v>
      </c>
      <c r="G301" s="9">
        <f>G302</f>
        <v>68</v>
      </c>
      <c r="H301" s="10">
        <f t="shared" si="4"/>
        <v>100</v>
      </c>
    </row>
    <row r="302" spans="1:8" ht="38.25">
      <c r="A302" s="7">
        <v>294</v>
      </c>
      <c r="B302" s="7" t="s">
        <v>397</v>
      </c>
      <c r="C302" s="7" t="s">
        <v>134</v>
      </c>
      <c r="D302" s="7">
        <v>244</v>
      </c>
      <c r="E302" s="8" t="s">
        <v>427</v>
      </c>
      <c r="F302" s="22">
        <v>68</v>
      </c>
      <c r="G302" s="9">
        <v>68</v>
      </c>
      <c r="H302" s="10">
        <f t="shared" si="4"/>
        <v>100</v>
      </c>
    </row>
    <row r="303" spans="1:8" ht="25.5">
      <c r="A303" s="7">
        <v>295</v>
      </c>
      <c r="B303" s="7" t="s">
        <v>397</v>
      </c>
      <c r="C303" s="7" t="s">
        <v>135</v>
      </c>
      <c r="D303" s="7"/>
      <c r="E303" s="8" t="s">
        <v>136</v>
      </c>
      <c r="F303" s="22">
        <v>9</v>
      </c>
      <c r="G303" s="9">
        <f>G304</f>
        <v>9</v>
      </c>
      <c r="H303" s="10">
        <f t="shared" si="4"/>
        <v>100</v>
      </c>
    </row>
    <row r="304" spans="1:8" ht="38.25">
      <c r="A304" s="7">
        <v>296</v>
      </c>
      <c r="B304" s="7" t="s">
        <v>397</v>
      </c>
      <c r="C304" s="7" t="s">
        <v>135</v>
      </c>
      <c r="D304" s="7">
        <v>240</v>
      </c>
      <c r="E304" s="8" t="s">
        <v>426</v>
      </c>
      <c r="F304" s="22">
        <v>9</v>
      </c>
      <c r="G304" s="9">
        <f>G305+G306</f>
        <v>9</v>
      </c>
      <c r="H304" s="10">
        <f t="shared" si="4"/>
        <v>100</v>
      </c>
    </row>
    <row r="305" spans="1:8" ht="38.25">
      <c r="A305" s="7">
        <v>297</v>
      </c>
      <c r="B305" s="7"/>
      <c r="C305" s="7"/>
      <c r="D305" s="7">
        <v>242</v>
      </c>
      <c r="E305" s="28" t="s">
        <v>501</v>
      </c>
      <c r="F305" s="22">
        <v>7.3</v>
      </c>
      <c r="G305" s="9">
        <v>7.3</v>
      </c>
      <c r="H305" s="10">
        <f t="shared" si="4"/>
        <v>100</v>
      </c>
    </row>
    <row r="306" spans="1:8" ht="38.25">
      <c r="A306" s="7">
        <v>298</v>
      </c>
      <c r="B306" s="7"/>
      <c r="C306" s="7"/>
      <c r="D306" s="7">
        <v>244</v>
      </c>
      <c r="E306" s="8" t="s">
        <v>427</v>
      </c>
      <c r="F306" s="22">
        <v>1.7</v>
      </c>
      <c r="G306" s="9">
        <v>1.7</v>
      </c>
      <c r="H306" s="10">
        <f t="shared" si="4"/>
        <v>100</v>
      </c>
    </row>
    <row r="307" spans="1:8" ht="38.25">
      <c r="A307" s="7">
        <v>299</v>
      </c>
      <c r="B307" s="7" t="s">
        <v>397</v>
      </c>
      <c r="C307" s="7" t="s">
        <v>137</v>
      </c>
      <c r="D307" s="7"/>
      <c r="E307" s="8" t="s">
        <v>138</v>
      </c>
      <c r="F307" s="22">
        <v>60</v>
      </c>
      <c r="G307" s="9">
        <f>G308</f>
        <v>60</v>
      </c>
      <c r="H307" s="10">
        <f aca="true" t="shared" si="5" ref="H307:H368">G307/F307*100</f>
        <v>100</v>
      </c>
    </row>
    <row r="308" spans="1:8" ht="38.25">
      <c r="A308" s="7">
        <v>300</v>
      </c>
      <c r="B308" s="7" t="s">
        <v>397</v>
      </c>
      <c r="C308" s="7" t="s">
        <v>137</v>
      </c>
      <c r="D308" s="7">
        <v>244</v>
      </c>
      <c r="E308" s="8" t="s">
        <v>427</v>
      </c>
      <c r="F308" s="22">
        <v>60</v>
      </c>
      <c r="G308" s="9">
        <v>60</v>
      </c>
      <c r="H308" s="10">
        <f t="shared" si="5"/>
        <v>100</v>
      </c>
    </row>
    <row r="309" spans="1:8" ht="51">
      <c r="A309" s="7">
        <v>301</v>
      </c>
      <c r="B309" s="7" t="s">
        <v>397</v>
      </c>
      <c r="C309" s="7" t="s">
        <v>139</v>
      </c>
      <c r="D309" s="7"/>
      <c r="E309" s="8" t="s">
        <v>140</v>
      </c>
      <c r="F309" s="22">
        <v>100</v>
      </c>
      <c r="G309" s="9">
        <f>G310</f>
        <v>100</v>
      </c>
      <c r="H309" s="10">
        <f t="shared" si="5"/>
        <v>100</v>
      </c>
    </row>
    <row r="310" spans="1:8" ht="38.25">
      <c r="A310" s="7">
        <v>302</v>
      </c>
      <c r="B310" s="7" t="s">
        <v>397</v>
      </c>
      <c r="C310" s="7" t="s">
        <v>139</v>
      </c>
      <c r="D310" s="7">
        <v>240</v>
      </c>
      <c r="E310" s="8" t="s">
        <v>426</v>
      </c>
      <c r="F310" s="22">
        <v>100</v>
      </c>
      <c r="G310" s="9">
        <f>G311+G312</f>
        <v>100</v>
      </c>
      <c r="H310" s="10">
        <f t="shared" si="5"/>
        <v>100</v>
      </c>
    </row>
    <row r="311" spans="1:8" ht="38.25">
      <c r="A311" s="7">
        <v>303</v>
      </c>
      <c r="B311" s="7"/>
      <c r="C311" s="7"/>
      <c r="D311" s="7">
        <v>242</v>
      </c>
      <c r="E311" s="28" t="s">
        <v>501</v>
      </c>
      <c r="F311" s="22">
        <v>3.6</v>
      </c>
      <c r="G311" s="9">
        <v>3.6</v>
      </c>
      <c r="H311" s="10">
        <f t="shared" si="5"/>
        <v>100</v>
      </c>
    </row>
    <row r="312" spans="1:8" ht="38.25">
      <c r="A312" s="7">
        <v>304</v>
      </c>
      <c r="B312" s="7"/>
      <c r="C312" s="7"/>
      <c r="D312" s="7">
        <v>244</v>
      </c>
      <c r="E312" s="8" t="s">
        <v>427</v>
      </c>
      <c r="F312" s="22">
        <v>96.4</v>
      </c>
      <c r="G312" s="9">
        <v>96.4</v>
      </c>
      <c r="H312" s="10">
        <f t="shared" si="5"/>
        <v>100</v>
      </c>
    </row>
    <row r="313" spans="1:8" ht="38.25">
      <c r="A313" s="7">
        <v>305</v>
      </c>
      <c r="B313" s="7" t="s">
        <v>397</v>
      </c>
      <c r="C313" s="7" t="s">
        <v>141</v>
      </c>
      <c r="D313" s="7"/>
      <c r="E313" s="8" t="s">
        <v>142</v>
      </c>
      <c r="F313" s="22">
        <v>50</v>
      </c>
      <c r="G313" s="9">
        <f>G314</f>
        <v>50</v>
      </c>
      <c r="H313" s="10">
        <f t="shared" si="5"/>
        <v>100</v>
      </c>
    </row>
    <row r="314" spans="1:8" ht="38.25">
      <c r="A314" s="7">
        <v>306</v>
      </c>
      <c r="B314" s="7" t="s">
        <v>397</v>
      </c>
      <c r="C314" s="7" t="s">
        <v>143</v>
      </c>
      <c r="D314" s="7"/>
      <c r="E314" s="8" t="s">
        <v>144</v>
      </c>
      <c r="F314" s="22">
        <v>50</v>
      </c>
      <c r="G314" s="9">
        <f>G315</f>
        <v>50</v>
      </c>
      <c r="H314" s="10">
        <f t="shared" si="5"/>
        <v>100</v>
      </c>
    </row>
    <row r="315" spans="1:8" ht="38.25">
      <c r="A315" s="7">
        <v>307</v>
      </c>
      <c r="B315" s="7" t="s">
        <v>397</v>
      </c>
      <c r="C315" s="7" t="s">
        <v>143</v>
      </c>
      <c r="D315" s="7">
        <v>244</v>
      </c>
      <c r="E315" s="8" t="s">
        <v>427</v>
      </c>
      <c r="F315" s="22">
        <v>50</v>
      </c>
      <c r="G315" s="9">
        <v>50</v>
      </c>
      <c r="H315" s="10">
        <f t="shared" si="5"/>
        <v>100</v>
      </c>
    </row>
    <row r="316" spans="1:8" ht="75.75" customHeight="1">
      <c r="A316" s="7">
        <v>308</v>
      </c>
      <c r="B316" s="7" t="s">
        <v>397</v>
      </c>
      <c r="C316" s="7" t="s">
        <v>145</v>
      </c>
      <c r="D316" s="7"/>
      <c r="E316" s="8" t="s">
        <v>17</v>
      </c>
      <c r="F316" s="22">
        <v>50</v>
      </c>
      <c r="G316" s="9">
        <f>G317</f>
        <v>50</v>
      </c>
      <c r="H316" s="10">
        <f t="shared" si="5"/>
        <v>100</v>
      </c>
    </row>
    <row r="317" spans="1:8" ht="63.75">
      <c r="A317" s="7">
        <v>309</v>
      </c>
      <c r="B317" s="7" t="s">
        <v>397</v>
      </c>
      <c r="C317" s="7" t="s">
        <v>146</v>
      </c>
      <c r="D317" s="7"/>
      <c r="E317" s="8" t="s">
        <v>147</v>
      </c>
      <c r="F317" s="22">
        <v>50</v>
      </c>
      <c r="G317" s="9">
        <f>G318</f>
        <v>50</v>
      </c>
      <c r="H317" s="10">
        <f t="shared" si="5"/>
        <v>100</v>
      </c>
    </row>
    <row r="318" spans="1:8" ht="38.25">
      <c r="A318" s="7">
        <v>310</v>
      </c>
      <c r="B318" s="7" t="s">
        <v>397</v>
      </c>
      <c r="C318" s="7" t="s">
        <v>146</v>
      </c>
      <c r="D318" s="7">
        <v>244</v>
      </c>
      <c r="E318" s="8" t="s">
        <v>427</v>
      </c>
      <c r="F318" s="22">
        <v>50</v>
      </c>
      <c r="G318" s="9">
        <v>50</v>
      </c>
      <c r="H318" s="10">
        <f t="shared" si="5"/>
        <v>100</v>
      </c>
    </row>
    <row r="319" spans="1:8" ht="25.5">
      <c r="A319" s="7">
        <v>311</v>
      </c>
      <c r="B319" s="7" t="s">
        <v>397</v>
      </c>
      <c r="C319" s="7" t="s">
        <v>148</v>
      </c>
      <c r="D319" s="7"/>
      <c r="E319" s="8" t="s">
        <v>399</v>
      </c>
      <c r="F319" s="22">
        <v>8851.6</v>
      </c>
      <c r="G319" s="9">
        <f>G320+G321</f>
        <v>8851.6</v>
      </c>
      <c r="H319" s="10">
        <f t="shared" si="5"/>
        <v>100</v>
      </c>
    </row>
    <row r="320" spans="1:8" ht="38.25">
      <c r="A320" s="7">
        <v>312</v>
      </c>
      <c r="B320" s="7" t="s">
        <v>397</v>
      </c>
      <c r="C320" s="7" t="s">
        <v>148</v>
      </c>
      <c r="D320" s="7">
        <v>111</v>
      </c>
      <c r="E320" s="8" t="s">
        <v>468</v>
      </c>
      <c r="F320" s="22">
        <v>7668.3</v>
      </c>
      <c r="G320" s="9">
        <v>7668.3</v>
      </c>
      <c r="H320" s="10">
        <f t="shared" si="5"/>
        <v>100</v>
      </c>
    </row>
    <row r="321" spans="1:8" ht="38.25">
      <c r="A321" s="7">
        <v>313</v>
      </c>
      <c r="B321" s="7" t="s">
        <v>397</v>
      </c>
      <c r="C321" s="7" t="s">
        <v>148</v>
      </c>
      <c r="D321" s="7">
        <v>240</v>
      </c>
      <c r="E321" s="8" t="s">
        <v>426</v>
      </c>
      <c r="F321" s="22">
        <v>1183.3</v>
      </c>
      <c r="G321" s="9">
        <f>G322+G323+G324</f>
        <v>1183.3</v>
      </c>
      <c r="H321" s="10">
        <f t="shared" si="5"/>
        <v>100</v>
      </c>
    </row>
    <row r="322" spans="1:8" ht="38.25">
      <c r="A322" s="7">
        <v>314</v>
      </c>
      <c r="B322" s="7"/>
      <c r="C322" s="7"/>
      <c r="D322" s="7">
        <v>242</v>
      </c>
      <c r="E322" s="28" t="s">
        <v>501</v>
      </c>
      <c r="F322" s="22">
        <v>82.4</v>
      </c>
      <c r="G322" s="9">
        <v>82.4</v>
      </c>
      <c r="H322" s="10">
        <f t="shared" si="5"/>
        <v>100</v>
      </c>
    </row>
    <row r="323" spans="1:8" ht="38.25">
      <c r="A323" s="7">
        <v>315</v>
      </c>
      <c r="B323" s="7"/>
      <c r="C323" s="7"/>
      <c r="D323" s="7">
        <v>243</v>
      </c>
      <c r="E323" s="8" t="s">
        <v>62</v>
      </c>
      <c r="F323" s="22">
        <v>27.2</v>
      </c>
      <c r="G323" s="9">
        <v>27.2</v>
      </c>
      <c r="H323" s="10">
        <f t="shared" si="5"/>
        <v>100</v>
      </c>
    </row>
    <row r="324" spans="1:8" ht="38.25">
      <c r="A324" s="7">
        <v>316</v>
      </c>
      <c r="B324" s="7"/>
      <c r="C324" s="7"/>
      <c r="D324" s="7">
        <v>244</v>
      </c>
      <c r="E324" s="8" t="s">
        <v>427</v>
      </c>
      <c r="F324" s="22">
        <v>1073.7</v>
      </c>
      <c r="G324" s="9">
        <v>1073.7</v>
      </c>
      <c r="H324" s="10">
        <f t="shared" si="5"/>
        <v>100</v>
      </c>
    </row>
    <row r="325" spans="1:8" ht="12.75">
      <c r="A325" s="7">
        <v>317</v>
      </c>
      <c r="B325" s="7" t="s">
        <v>397</v>
      </c>
      <c r="C325" s="7" t="s">
        <v>149</v>
      </c>
      <c r="D325" s="7"/>
      <c r="E325" s="8" t="s">
        <v>150</v>
      </c>
      <c r="F325" s="22">
        <v>1486.7</v>
      </c>
      <c r="G325" s="9">
        <f>G326+G327</f>
        <v>1486.7</v>
      </c>
      <c r="H325" s="10">
        <f t="shared" si="5"/>
        <v>100</v>
      </c>
    </row>
    <row r="326" spans="1:8" ht="38.25">
      <c r="A326" s="7">
        <v>318</v>
      </c>
      <c r="B326" s="7" t="s">
        <v>397</v>
      </c>
      <c r="C326" s="7" t="s">
        <v>149</v>
      </c>
      <c r="D326" s="7">
        <v>244</v>
      </c>
      <c r="E326" s="8" t="s">
        <v>427</v>
      </c>
      <c r="F326" s="22">
        <v>1044.9</v>
      </c>
      <c r="G326" s="9">
        <v>1044.9</v>
      </c>
      <c r="H326" s="10">
        <f t="shared" si="5"/>
        <v>100</v>
      </c>
    </row>
    <row r="327" spans="1:8" ht="25.5">
      <c r="A327" s="7">
        <v>319</v>
      </c>
      <c r="B327" s="7"/>
      <c r="C327" s="7"/>
      <c r="D327" s="7">
        <v>622</v>
      </c>
      <c r="E327" s="8" t="s">
        <v>323</v>
      </c>
      <c r="F327" s="22">
        <v>441.8</v>
      </c>
      <c r="G327" s="9">
        <v>441.8</v>
      </c>
      <c r="H327" s="10">
        <f t="shared" si="5"/>
        <v>100</v>
      </c>
    </row>
    <row r="328" spans="1:8" ht="25.5">
      <c r="A328" s="7">
        <v>320</v>
      </c>
      <c r="B328" s="7" t="s">
        <v>397</v>
      </c>
      <c r="C328" s="7" t="s">
        <v>151</v>
      </c>
      <c r="D328" s="7"/>
      <c r="E328" s="8" t="s">
        <v>152</v>
      </c>
      <c r="F328" s="22">
        <v>220.3</v>
      </c>
      <c r="G328" s="9">
        <f>G329</f>
        <v>220.3</v>
      </c>
      <c r="H328" s="10">
        <f t="shared" si="5"/>
        <v>100</v>
      </c>
    </row>
    <row r="329" spans="1:8" ht="38.25">
      <c r="A329" s="7">
        <v>321</v>
      </c>
      <c r="B329" s="7" t="s">
        <v>397</v>
      </c>
      <c r="C329" s="7" t="s">
        <v>151</v>
      </c>
      <c r="D329" s="7">
        <v>630</v>
      </c>
      <c r="E329" s="8" t="s">
        <v>28</v>
      </c>
      <c r="F329" s="22">
        <v>220.3</v>
      </c>
      <c r="G329" s="9">
        <v>220.3</v>
      </c>
      <c r="H329" s="10">
        <f t="shared" si="5"/>
        <v>100</v>
      </c>
    </row>
    <row r="330" spans="1:8" ht="25.5">
      <c r="A330" s="7">
        <v>322</v>
      </c>
      <c r="B330" s="7" t="s">
        <v>397</v>
      </c>
      <c r="C330" s="7" t="s">
        <v>153</v>
      </c>
      <c r="D330" s="7"/>
      <c r="E330" s="8" t="s">
        <v>18</v>
      </c>
      <c r="F330" s="22">
        <v>3298.5</v>
      </c>
      <c r="G330" s="9">
        <f>G331+G332</f>
        <v>3298.5</v>
      </c>
      <c r="H330" s="10">
        <f t="shared" si="5"/>
        <v>100</v>
      </c>
    </row>
    <row r="331" spans="1:8" ht="25.5">
      <c r="A331" s="7">
        <v>323</v>
      </c>
      <c r="B331" s="7" t="s">
        <v>397</v>
      </c>
      <c r="C331" s="7" t="s">
        <v>153</v>
      </c>
      <c r="D331" s="7">
        <v>244</v>
      </c>
      <c r="E331" s="8" t="s">
        <v>437</v>
      </c>
      <c r="F331" s="22">
        <v>2391.7</v>
      </c>
      <c r="G331" s="9">
        <v>2391.7</v>
      </c>
      <c r="H331" s="10">
        <f t="shared" si="5"/>
        <v>100</v>
      </c>
    </row>
    <row r="332" spans="1:8" ht="25.5">
      <c r="A332" s="7">
        <v>324</v>
      </c>
      <c r="B332" s="7"/>
      <c r="C332" s="7"/>
      <c r="D332" s="7">
        <v>622</v>
      </c>
      <c r="E332" s="8" t="s">
        <v>323</v>
      </c>
      <c r="F332" s="22">
        <v>906.8</v>
      </c>
      <c r="G332" s="9">
        <v>906.8</v>
      </c>
      <c r="H332" s="10">
        <f t="shared" si="5"/>
        <v>100</v>
      </c>
    </row>
    <row r="333" spans="1:8" ht="12.75">
      <c r="A333" s="15">
        <v>325</v>
      </c>
      <c r="B333" s="15" t="s">
        <v>400</v>
      </c>
      <c r="C333" s="16"/>
      <c r="D333" s="16"/>
      <c r="E333" s="16" t="s">
        <v>401</v>
      </c>
      <c r="F333" s="21">
        <v>7326.5</v>
      </c>
      <c r="G333" s="17">
        <f>G334+G341+G346+G356</f>
        <v>7326.4</v>
      </c>
      <c r="H333" s="18">
        <f t="shared" si="5"/>
        <v>99.99863509179006</v>
      </c>
    </row>
    <row r="334" spans="1:8" ht="12.75">
      <c r="A334" s="7">
        <v>326</v>
      </c>
      <c r="B334" s="7" t="s">
        <v>400</v>
      </c>
      <c r="C334" s="7" t="s">
        <v>423</v>
      </c>
      <c r="D334" s="7"/>
      <c r="E334" s="8" t="s">
        <v>351</v>
      </c>
      <c r="F334" s="22">
        <v>2427</v>
      </c>
      <c r="G334" s="9">
        <f>G335+G338</f>
        <v>2427</v>
      </c>
      <c r="H334" s="10">
        <f t="shared" si="5"/>
        <v>100</v>
      </c>
    </row>
    <row r="335" spans="1:8" ht="25.5">
      <c r="A335" s="7">
        <v>327</v>
      </c>
      <c r="B335" s="7" t="s">
        <v>400</v>
      </c>
      <c r="C335" s="7" t="s">
        <v>423</v>
      </c>
      <c r="D335" s="7">
        <v>120</v>
      </c>
      <c r="E335" s="8" t="s">
        <v>319</v>
      </c>
      <c r="F335" s="22">
        <v>2246</v>
      </c>
      <c r="G335" s="9">
        <f>G336+G337</f>
        <v>2246</v>
      </c>
      <c r="H335" s="10">
        <f t="shared" si="5"/>
        <v>100</v>
      </c>
    </row>
    <row r="336" spans="1:8" ht="38.25">
      <c r="A336" s="7">
        <v>328</v>
      </c>
      <c r="B336" s="7"/>
      <c r="C336" s="7"/>
      <c r="D336" s="7">
        <v>121</v>
      </c>
      <c r="E336" s="8" t="s">
        <v>421</v>
      </c>
      <c r="F336" s="22">
        <v>2243.6</v>
      </c>
      <c r="G336" s="9">
        <v>2243.6</v>
      </c>
      <c r="H336" s="10">
        <f t="shared" si="5"/>
        <v>100</v>
      </c>
    </row>
    <row r="337" spans="1:8" ht="38.25">
      <c r="A337" s="7">
        <v>329</v>
      </c>
      <c r="B337" s="7"/>
      <c r="C337" s="7"/>
      <c r="D337" s="7">
        <v>122</v>
      </c>
      <c r="E337" s="8" t="s">
        <v>429</v>
      </c>
      <c r="F337" s="22">
        <v>2.4</v>
      </c>
      <c r="G337" s="9">
        <v>2.4</v>
      </c>
      <c r="H337" s="10">
        <f t="shared" si="5"/>
        <v>100</v>
      </c>
    </row>
    <row r="338" spans="1:8" ht="38.25">
      <c r="A338" s="7">
        <v>330</v>
      </c>
      <c r="B338" s="7" t="s">
        <v>400</v>
      </c>
      <c r="C338" s="7" t="s">
        <v>423</v>
      </c>
      <c r="D338" s="7">
        <v>240</v>
      </c>
      <c r="E338" s="8" t="s">
        <v>426</v>
      </c>
      <c r="F338" s="22">
        <v>181</v>
      </c>
      <c r="G338" s="9">
        <f>G339+G340</f>
        <v>181</v>
      </c>
      <c r="H338" s="10">
        <f t="shared" si="5"/>
        <v>100</v>
      </c>
    </row>
    <row r="339" spans="1:8" ht="38.25">
      <c r="A339" s="7">
        <v>331</v>
      </c>
      <c r="B339" s="7"/>
      <c r="C339" s="7"/>
      <c r="D339" s="7">
        <v>242</v>
      </c>
      <c r="E339" s="28" t="s">
        <v>501</v>
      </c>
      <c r="F339" s="22">
        <v>17.2</v>
      </c>
      <c r="G339" s="9">
        <v>17.2</v>
      </c>
      <c r="H339" s="10">
        <f t="shared" si="5"/>
        <v>100</v>
      </c>
    </row>
    <row r="340" spans="1:8" ht="38.25">
      <c r="A340" s="7">
        <v>332</v>
      </c>
      <c r="B340" s="7"/>
      <c r="C340" s="7"/>
      <c r="D340" s="7">
        <v>244</v>
      </c>
      <c r="E340" s="8" t="s">
        <v>427</v>
      </c>
      <c r="F340" s="22">
        <v>163.8</v>
      </c>
      <c r="G340" s="9">
        <v>163.8</v>
      </c>
      <c r="H340" s="10">
        <f t="shared" si="5"/>
        <v>100</v>
      </c>
    </row>
    <row r="341" spans="1:8" ht="12.75">
      <c r="A341" s="7">
        <v>333</v>
      </c>
      <c r="B341" s="7" t="s">
        <v>400</v>
      </c>
      <c r="C341" s="7" t="s">
        <v>154</v>
      </c>
      <c r="D341" s="7"/>
      <c r="E341" s="8" t="s">
        <v>402</v>
      </c>
      <c r="F341" s="22">
        <v>145</v>
      </c>
      <c r="G341" s="9">
        <f>G342+G343</f>
        <v>145</v>
      </c>
      <c r="H341" s="10">
        <f t="shared" si="5"/>
        <v>100</v>
      </c>
    </row>
    <row r="342" spans="1:8" ht="38.25">
      <c r="A342" s="7">
        <v>334</v>
      </c>
      <c r="B342" s="7" t="s">
        <v>400</v>
      </c>
      <c r="C342" s="7" t="s">
        <v>154</v>
      </c>
      <c r="D342" s="7">
        <v>112</v>
      </c>
      <c r="E342" s="8" t="s">
        <v>1</v>
      </c>
      <c r="F342" s="22">
        <v>6</v>
      </c>
      <c r="G342" s="9">
        <v>6</v>
      </c>
      <c r="H342" s="10">
        <f t="shared" si="5"/>
        <v>100</v>
      </c>
    </row>
    <row r="343" spans="1:8" ht="38.25">
      <c r="A343" s="7">
        <v>335</v>
      </c>
      <c r="B343" s="7" t="s">
        <v>400</v>
      </c>
      <c r="C343" s="7" t="s">
        <v>154</v>
      </c>
      <c r="D343" s="7">
        <v>240</v>
      </c>
      <c r="E343" s="8" t="s">
        <v>426</v>
      </c>
      <c r="F343" s="22">
        <v>139</v>
      </c>
      <c r="G343" s="9">
        <f>G344+G345</f>
        <v>139</v>
      </c>
      <c r="H343" s="10">
        <f t="shared" si="5"/>
        <v>100</v>
      </c>
    </row>
    <row r="344" spans="1:8" ht="38.25">
      <c r="A344" s="7">
        <v>336</v>
      </c>
      <c r="B344" s="7"/>
      <c r="C344" s="7"/>
      <c r="D344" s="7">
        <v>242</v>
      </c>
      <c r="E344" s="28" t="s">
        <v>501</v>
      </c>
      <c r="F344" s="22">
        <v>3.4</v>
      </c>
      <c r="G344" s="9">
        <v>3.4</v>
      </c>
      <c r="H344" s="10">
        <f t="shared" si="5"/>
        <v>100</v>
      </c>
    </row>
    <row r="345" spans="1:8" ht="38.25">
      <c r="A345" s="7">
        <v>337</v>
      </c>
      <c r="B345" s="7"/>
      <c r="C345" s="7"/>
      <c r="D345" s="7">
        <v>244</v>
      </c>
      <c r="E345" s="8" t="s">
        <v>427</v>
      </c>
      <c r="F345" s="22">
        <v>135.6</v>
      </c>
      <c r="G345" s="9">
        <v>135.6</v>
      </c>
      <c r="H345" s="10">
        <f t="shared" si="5"/>
        <v>100</v>
      </c>
    </row>
    <row r="346" spans="1:8" ht="12.75">
      <c r="A346" s="7">
        <v>338</v>
      </c>
      <c r="B346" s="7" t="s">
        <v>400</v>
      </c>
      <c r="C346" s="7" t="s">
        <v>155</v>
      </c>
      <c r="D346" s="7"/>
      <c r="E346" s="8" t="s">
        <v>403</v>
      </c>
      <c r="F346" s="22">
        <v>2503.9</v>
      </c>
      <c r="G346" s="9">
        <f>G347+G350+G353</f>
        <v>2503.8</v>
      </c>
      <c r="H346" s="10">
        <f t="shared" si="5"/>
        <v>99.99600623028077</v>
      </c>
    </row>
    <row r="347" spans="1:8" ht="25.5">
      <c r="A347" s="7">
        <v>339</v>
      </c>
      <c r="B347" s="7" t="s">
        <v>400</v>
      </c>
      <c r="C347" s="7" t="s">
        <v>155</v>
      </c>
      <c r="D347" s="7">
        <v>110</v>
      </c>
      <c r="E347" s="8" t="s">
        <v>156</v>
      </c>
      <c r="F347" s="22">
        <v>2018.5</v>
      </c>
      <c r="G347" s="9">
        <f>G348+G349</f>
        <v>2018.5</v>
      </c>
      <c r="H347" s="10">
        <f t="shared" si="5"/>
        <v>100</v>
      </c>
    </row>
    <row r="348" spans="1:8" ht="38.25">
      <c r="A348" s="7">
        <v>340</v>
      </c>
      <c r="B348" s="7"/>
      <c r="C348" s="7"/>
      <c r="D348" s="7">
        <v>111</v>
      </c>
      <c r="E348" s="8" t="s">
        <v>468</v>
      </c>
      <c r="F348" s="22">
        <v>2016.4</v>
      </c>
      <c r="G348" s="9">
        <v>2016.4</v>
      </c>
      <c r="H348" s="10">
        <f t="shared" si="5"/>
        <v>100</v>
      </c>
    </row>
    <row r="349" spans="1:8" ht="38.25">
      <c r="A349" s="7">
        <v>341</v>
      </c>
      <c r="B349" s="7"/>
      <c r="C349" s="7"/>
      <c r="D349" s="7">
        <v>112</v>
      </c>
      <c r="E349" s="8" t="s">
        <v>1</v>
      </c>
      <c r="F349" s="22">
        <v>2.1</v>
      </c>
      <c r="G349" s="9">
        <v>2.1</v>
      </c>
      <c r="H349" s="10">
        <f t="shared" si="5"/>
        <v>100</v>
      </c>
    </row>
    <row r="350" spans="1:8" ht="38.25">
      <c r="A350" s="7">
        <v>342</v>
      </c>
      <c r="B350" s="7" t="s">
        <v>400</v>
      </c>
      <c r="C350" s="7" t="s">
        <v>155</v>
      </c>
      <c r="D350" s="7">
        <v>240</v>
      </c>
      <c r="E350" s="8" t="s">
        <v>426</v>
      </c>
      <c r="F350" s="22">
        <v>484.1</v>
      </c>
      <c r="G350" s="9">
        <f>G351+G352</f>
        <v>484</v>
      </c>
      <c r="H350" s="10">
        <f t="shared" si="5"/>
        <v>99.97934311092749</v>
      </c>
    </row>
    <row r="351" spans="1:8" ht="38.25">
      <c r="A351" s="7">
        <v>343</v>
      </c>
      <c r="B351" s="7"/>
      <c r="C351" s="7"/>
      <c r="D351" s="7">
        <v>242</v>
      </c>
      <c r="E351" s="28" t="s">
        <v>501</v>
      </c>
      <c r="F351" s="22">
        <v>312.9</v>
      </c>
      <c r="G351" s="9">
        <v>312.8</v>
      </c>
      <c r="H351" s="10">
        <f t="shared" si="5"/>
        <v>99.96804090763824</v>
      </c>
    </row>
    <row r="352" spans="1:8" ht="25.5">
      <c r="A352" s="7">
        <v>344</v>
      </c>
      <c r="B352" s="7"/>
      <c r="C352" s="7"/>
      <c r="D352" s="7">
        <v>244</v>
      </c>
      <c r="E352" s="8" t="s">
        <v>437</v>
      </c>
      <c r="F352" s="22">
        <v>171.2</v>
      </c>
      <c r="G352" s="9">
        <v>171.2</v>
      </c>
      <c r="H352" s="10">
        <f t="shared" si="5"/>
        <v>100</v>
      </c>
    </row>
    <row r="353" spans="1:8" ht="25.5">
      <c r="A353" s="7">
        <v>345</v>
      </c>
      <c r="B353" s="7" t="s">
        <v>400</v>
      </c>
      <c r="C353" s="7" t="s">
        <v>155</v>
      </c>
      <c r="D353" s="7">
        <v>850</v>
      </c>
      <c r="E353" s="8" t="s">
        <v>86</v>
      </c>
      <c r="F353" s="22">
        <v>1.3</v>
      </c>
      <c r="G353" s="9">
        <f>G354+G355</f>
        <v>1.3</v>
      </c>
      <c r="H353" s="10">
        <f t="shared" si="5"/>
        <v>100</v>
      </c>
    </row>
    <row r="354" spans="1:8" ht="25.5">
      <c r="A354" s="7">
        <v>346</v>
      </c>
      <c r="B354" s="7"/>
      <c r="C354" s="7"/>
      <c r="D354" s="7">
        <v>851</v>
      </c>
      <c r="E354" s="8" t="s">
        <v>87</v>
      </c>
      <c r="F354" s="22">
        <v>0.2</v>
      </c>
      <c r="G354" s="9">
        <v>0.2</v>
      </c>
      <c r="H354" s="10">
        <f t="shared" si="5"/>
        <v>100</v>
      </c>
    </row>
    <row r="355" spans="1:8" ht="12.75">
      <c r="A355" s="7">
        <v>347</v>
      </c>
      <c r="B355" s="7"/>
      <c r="C355" s="7"/>
      <c r="D355" s="7">
        <v>852</v>
      </c>
      <c r="E355" s="8" t="s">
        <v>430</v>
      </c>
      <c r="F355" s="22">
        <v>1.1</v>
      </c>
      <c r="G355" s="9">
        <v>1.1</v>
      </c>
      <c r="H355" s="10">
        <f t="shared" si="5"/>
        <v>100</v>
      </c>
    </row>
    <row r="356" spans="1:8" ht="12.75">
      <c r="A356" s="7">
        <v>348</v>
      </c>
      <c r="B356" s="7" t="s">
        <v>400</v>
      </c>
      <c r="C356" s="7" t="s">
        <v>157</v>
      </c>
      <c r="D356" s="7"/>
      <c r="E356" s="8" t="s">
        <v>404</v>
      </c>
      <c r="F356" s="22">
        <v>2250.6</v>
      </c>
      <c r="G356" s="9">
        <f>G357+G358</f>
        <v>2250.6</v>
      </c>
      <c r="H356" s="10">
        <f t="shared" si="5"/>
        <v>100</v>
      </c>
    </row>
    <row r="357" spans="1:8" ht="38.25">
      <c r="A357" s="7">
        <v>349</v>
      </c>
      <c r="B357" s="7" t="s">
        <v>400</v>
      </c>
      <c r="C357" s="7" t="s">
        <v>157</v>
      </c>
      <c r="D357" s="7">
        <v>111</v>
      </c>
      <c r="E357" s="8" t="s">
        <v>468</v>
      </c>
      <c r="F357" s="22">
        <v>2118.1</v>
      </c>
      <c r="G357" s="9">
        <v>2118.1</v>
      </c>
      <c r="H357" s="10">
        <f t="shared" si="5"/>
        <v>100</v>
      </c>
    </row>
    <row r="358" spans="1:8" ht="38.25">
      <c r="A358" s="7">
        <v>350</v>
      </c>
      <c r="B358" s="7" t="s">
        <v>400</v>
      </c>
      <c r="C358" s="7" t="s">
        <v>157</v>
      </c>
      <c r="D358" s="7">
        <v>240</v>
      </c>
      <c r="E358" s="8" t="s">
        <v>426</v>
      </c>
      <c r="F358" s="22">
        <v>132.5</v>
      </c>
      <c r="G358" s="9">
        <f>G359+G360</f>
        <v>132.5</v>
      </c>
      <c r="H358" s="10">
        <f t="shared" si="5"/>
        <v>100</v>
      </c>
    </row>
    <row r="359" spans="1:8" ht="38.25">
      <c r="A359" s="7">
        <v>351</v>
      </c>
      <c r="B359" s="7"/>
      <c r="C359" s="7"/>
      <c r="D359" s="7">
        <v>242</v>
      </c>
      <c r="E359" s="28" t="s">
        <v>501</v>
      </c>
      <c r="F359" s="22">
        <v>99.7</v>
      </c>
      <c r="G359" s="9">
        <v>99.7</v>
      </c>
      <c r="H359" s="10">
        <f t="shared" si="5"/>
        <v>100</v>
      </c>
    </row>
    <row r="360" spans="1:8" ht="25.5">
      <c r="A360" s="7">
        <v>352</v>
      </c>
      <c r="B360" s="7"/>
      <c r="C360" s="7"/>
      <c r="D360" s="7">
        <v>244</v>
      </c>
      <c r="E360" s="8" t="s">
        <v>437</v>
      </c>
      <c r="F360" s="22">
        <v>32.8</v>
      </c>
      <c r="G360" s="9">
        <v>32.8</v>
      </c>
      <c r="H360" s="10">
        <f t="shared" si="5"/>
        <v>100</v>
      </c>
    </row>
    <row r="361" spans="1:8" ht="12.75">
      <c r="A361" s="15">
        <v>353</v>
      </c>
      <c r="B361" s="15" t="s">
        <v>405</v>
      </c>
      <c r="C361" s="15"/>
      <c r="D361" s="15"/>
      <c r="E361" s="16" t="s">
        <v>406</v>
      </c>
      <c r="F361" s="21">
        <v>2790.7</v>
      </c>
      <c r="G361" s="17">
        <f>G362</f>
        <v>2790.7</v>
      </c>
      <c r="H361" s="18">
        <f t="shared" si="5"/>
        <v>100</v>
      </c>
    </row>
    <row r="362" spans="1:8" ht="25.5">
      <c r="A362" s="15">
        <v>354</v>
      </c>
      <c r="B362" s="15" t="s">
        <v>407</v>
      </c>
      <c r="C362" s="16"/>
      <c r="D362" s="16"/>
      <c r="E362" s="16" t="s">
        <v>408</v>
      </c>
      <c r="F362" s="21">
        <v>2790.7</v>
      </c>
      <c r="G362" s="17">
        <f>G363+G379</f>
        <v>2790.7</v>
      </c>
      <c r="H362" s="18">
        <f t="shared" si="5"/>
        <v>100</v>
      </c>
    </row>
    <row r="363" spans="1:8" ht="51">
      <c r="A363" s="7">
        <v>355</v>
      </c>
      <c r="B363" s="7" t="s">
        <v>407</v>
      </c>
      <c r="C363" s="7" t="s">
        <v>158</v>
      </c>
      <c r="D363" s="7"/>
      <c r="E363" s="8" t="s">
        <v>159</v>
      </c>
      <c r="F363" s="22">
        <v>1317</v>
      </c>
      <c r="G363" s="9">
        <f>G364+G366+G368+G371+G373+G375+G377</f>
        <v>1317</v>
      </c>
      <c r="H363" s="10">
        <f t="shared" si="5"/>
        <v>100</v>
      </c>
    </row>
    <row r="364" spans="1:8" ht="38.25">
      <c r="A364" s="7">
        <v>356</v>
      </c>
      <c r="B364" s="7" t="s">
        <v>407</v>
      </c>
      <c r="C364" s="7" t="s">
        <v>160</v>
      </c>
      <c r="D364" s="7"/>
      <c r="E364" s="8" t="s">
        <v>161</v>
      </c>
      <c r="F364" s="22">
        <v>301.2</v>
      </c>
      <c r="G364" s="9">
        <f>G365</f>
        <v>301.2</v>
      </c>
      <c r="H364" s="10">
        <f t="shared" si="5"/>
        <v>100</v>
      </c>
    </row>
    <row r="365" spans="1:8" ht="38.25">
      <c r="A365" s="7">
        <v>357</v>
      </c>
      <c r="B365" s="7" t="s">
        <v>407</v>
      </c>
      <c r="C365" s="7" t="s">
        <v>160</v>
      </c>
      <c r="D365" s="7">
        <v>244</v>
      </c>
      <c r="E365" s="8" t="s">
        <v>427</v>
      </c>
      <c r="F365" s="22">
        <v>301.2</v>
      </c>
      <c r="G365" s="9">
        <v>301.2</v>
      </c>
      <c r="H365" s="10">
        <f t="shared" si="5"/>
        <v>100</v>
      </c>
    </row>
    <row r="366" spans="1:8" ht="38.25">
      <c r="A366" s="7">
        <v>358</v>
      </c>
      <c r="B366" s="7" t="s">
        <v>407</v>
      </c>
      <c r="C366" s="7" t="s">
        <v>162</v>
      </c>
      <c r="D366" s="7"/>
      <c r="E366" s="8" t="s">
        <v>163</v>
      </c>
      <c r="F366" s="22">
        <v>87.3</v>
      </c>
      <c r="G366" s="9">
        <f>G367</f>
        <v>87.3</v>
      </c>
      <c r="H366" s="10">
        <f t="shared" si="5"/>
        <v>100</v>
      </c>
    </row>
    <row r="367" spans="1:8" ht="38.25">
      <c r="A367" s="7">
        <v>359</v>
      </c>
      <c r="B367" s="7" t="s">
        <v>407</v>
      </c>
      <c r="C367" s="7" t="s">
        <v>162</v>
      </c>
      <c r="D367" s="7">
        <v>244</v>
      </c>
      <c r="E367" s="8" t="s">
        <v>427</v>
      </c>
      <c r="F367" s="22">
        <v>87.3</v>
      </c>
      <c r="G367" s="9">
        <v>87.3</v>
      </c>
      <c r="H367" s="10">
        <f t="shared" si="5"/>
        <v>100</v>
      </c>
    </row>
    <row r="368" spans="1:8" ht="51">
      <c r="A368" s="7">
        <v>360</v>
      </c>
      <c r="B368" s="7" t="s">
        <v>407</v>
      </c>
      <c r="C368" s="7" t="s">
        <v>164</v>
      </c>
      <c r="D368" s="7"/>
      <c r="E368" s="8" t="s">
        <v>19</v>
      </c>
      <c r="F368" s="22">
        <v>369</v>
      </c>
      <c r="G368" s="9">
        <f>G369+G370</f>
        <v>369</v>
      </c>
      <c r="H368" s="10">
        <f t="shared" si="5"/>
        <v>100</v>
      </c>
    </row>
    <row r="369" spans="1:8" ht="38.25">
      <c r="A369" s="7">
        <v>361</v>
      </c>
      <c r="B369" s="7" t="s">
        <v>407</v>
      </c>
      <c r="C369" s="7" t="s">
        <v>164</v>
      </c>
      <c r="D369" s="7">
        <v>244</v>
      </c>
      <c r="E369" s="8" t="s">
        <v>427</v>
      </c>
      <c r="F369" s="22">
        <v>29</v>
      </c>
      <c r="G369" s="9">
        <v>29</v>
      </c>
      <c r="H369" s="10">
        <f aca="true" t="shared" si="6" ref="H369:H432">G369/F369*100</f>
        <v>100</v>
      </c>
    </row>
    <row r="370" spans="1:8" ht="12.75">
      <c r="A370" s="7">
        <v>362</v>
      </c>
      <c r="B370" s="7"/>
      <c r="C370" s="7"/>
      <c r="D370" s="7">
        <v>540</v>
      </c>
      <c r="E370" s="8" t="s">
        <v>370</v>
      </c>
      <c r="F370" s="22">
        <v>340</v>
      </c>
      <c r="G370" s="9">
        <v>340</v>
      </c>
      <c r="H370" s="10">
        <f t="shared" si="6"/>
        <v>100</v>
      </c>
    </row>
    <row r="371" spans="1:8" ht="25.5">
      <c r="A371" s="7">
        <v>363</v>
      </c>
      <c r="B371" s="7" t="s">
        <v>407</v>
      </c>
      <c r="C371" s="7" t="s">
        <v>165</v>
      </c>
      <c r="D371" s="7"/>
      <c r="E371" s="8" t="s">
        <v>166</v>
      </c>
      <c r="F371" s="22">
        <v>49.5</v>
      </c>
      <c r="G371" s="9">
        <f>G372</f>
        <v>49.5</v>
      </c>
      <c r="H371" s="10">
        <f t="shared" si="6"/>
        <v>100</v>
      </c>
    </row>
    <row r="372" spans="1:8" ht="38.25">
      <c r="A372" s="7">
        <v>364</v>
      </c>
      <c r="B372" s="7" t="s">
        <v>407</v>
      </c>
      <c r="C372" s="7" t="s">
        <v>165</v>
      </c>
      <c r="D372" s="7">
        <v>244</v>
      </c>
      <c r="E372" s="8" t="s">
        <v>427</v>
      </c>
      <c r="F372" s="22">
        <v>49.5</v>
      </c>
      <c r="G372" s="9">
        <v>49.5</v>
      </c>
      <c r="H372" s="10">
        <f t="shared" si="6"/>
        <v>100</v>
      </c>
    </row>
    <row r="373" spans="1:8" ht="51">
      <c r="A373" s="7">
        <v>365</v>
      </c>
      <c r="B373" s="7" t="s">
        <v>407</v>
      </c>
      <c r="C373" s="7" t="s">
        <v>167</v>
      </c>
      <c r="D373" s="7"/>
      <c r="E373" s="8" t="s">
        <v>168</v>
      </c>
      <c r="F373" s="22">
        <v>260</v>
      </c>
      <c r="G373" s="9">
        <f>G374</f>
        <v>260</v>
      </c>
      <c r="H373" s="10">
        <f t="shared" si="6"/>
        <v>100</v>
      </c>
    </row>
    <row r="374" spans="1:8" ht="12.75">
      <c r="A374" s="7">
        <v>366</v>
      </c>
      <c r="B374" s="7" t="s">
        <v>407</v>
      </c>
      <c r="C374" s="7" t="s">
        <v>167</v>
      </c>
      <c r="D374" s="7">
        <v>540</v>
      </c>
      <c r="E374" s="8" t="s">
        <v>370</v>
      </c>
      <c r="F374" s="22">
        <v>260</v>
      </c>
      <c r="G374" s="9">
        <v>260</v>
      </c>
      <c r="H374" s="10">
        <f t="shared" si="6"/>
        <v>100</v>
      </c>
    </row>
    <row r="375" spans="1:8" ht="38.25">
      <c r="A375" s="7">
        <v>367</v>
      </c>
      <c r="B375" s="7" t="s">
        <v>407</v>
      </c>
      <c r="C375" s="7" t="s">
        <v>169</v>
      </c>
      <c r="D375" s="7"/>
      <c r="E375" s="11" t="s">
        <v>170</v>
      </c>
      <c r="F375" s="22">
        <v>100</v>
      </c>
      <c r="G375" s="9">
        <f>G376</f>
        <v>100</v>
      </c>
      <c r="H375" s="10">
        <f t="shared" si="6"/>
        <v>100</v>
      </c>
    </row>
    <row r="376" spans="1:8" ht="12.75">
      <c r="A376" s="7">
        <v>368</v>
      </c>
      <c r="B376" s="7" t="s">
        <v>407</v>
      </c>
      <c r="C376" s="7" t="s">
        <v>169</v>
      </c>
      <c r="D376" s="7">
        <v>540</v>
      </c>
      <c r="E376" s="8" t="s">
        <v>370</v>
      </c>
      <c r="F376" s="22">
        <v>100</v>
      </c>
      <c r="G376" s="9">
        <v>100</v>
      </c>
      <c r="H376" s="10">
        <f t="shared" si="6"/>
        <v>100</v>
      </c>
    </row>
    <row r="377" spans="1:8" ht="51">
      <c r="A377" s="7">
        <v>369</v>
      </c>
      <c r="B377" s="7" t="s">
        <v>407</v>
      </c>
      <c r="C377" s="7" t="s">
        <v>171</v>
      </c>
      <c r="D377" s="7"/>
      <c r="E377" s="11" t="s">
        <v>20</v>
      </c>
      <c r="F377" s="22">
        <v>150</v>
      </c>
      <c r="G377" s="9">
        <f>G378</f>
        <v>150</v>
      </c>
      <c r="H377" s="10">
        <f t="shared" si="6"/>
        <v>100</v>
      </c>
    </row>
    <row r="378" spans="1:8" ht="12.75">
      <c r="A378" s="7">
        <v>370</v>
      </c>
      <c r="B378" s="7" t="s">
        <v>407</v>
      </c>
      <c r="C378" s="7" t="s">
        <v>171</v>
      </c>
      <c r="D378" s="7">
        <v>540</v>
      </c>
      <c r="E378" s="8" t="s">
        <v>370</v>
      </c>
      <c r="F378" s="22">
        <v>150</v>
      </c>
      <c r="G378" s="9">
        <v>150</v>
      </c>
      <c r="H378" s="10">
        <f t="shared" si="6"/>
        <v>100</v>
      </c>
    </row>
    <row r="379" spans="1:8" ht="51">
      <c r="A379" s="7">
        <v>371</v>
      </c>
      <c r="B379" s="7" t="s">
        <v>407</v>
      </c>
      <c r="C379" s="7" t="s">
        <v>172</v>
      </c>
      <c r="D379" s="7"/>
      <c r="E379" s="8" t="s">
        <v>173</v>
      </c>
      <c r="F379" s="22">
        <v>1473.7</v>
      </c>
      <c r="G379" s="9">
        <f>G380</f>
        <v>1473.7</v>
      </c>
      <c r="H379" s="10">
        <f t="shared" si="6"/>
        <v>100</v>
      </c>
    </row>
    <row r="380" spans="1:8" ht="25.5">
      <c r="A380" s="7">
        <v>372</v>
      </c>
      <c r="B380" s="7" t="s">
        <v>407</v>
      </c>
      <c r="C380" s="7" t="s">
        <v>174</v>
      </c>
      <c r="D380" s="7"/>
      <c r="E380" s="8" t="s">
        <v>338</v>
      </c>
      <c r="F380" s="22">
        <v>1473.7</v>
      </c>
      <c r="G380" s="9">
        <f>G381+G385</f>
        <v>1473.7</v>
      </c>
      <c r="H380" s="10">
        <f t="shared" si="6"/>
        <v>100</v>
      </c>
    </row>
    <row r="381" spans="1:8" ht="25.5">
      <c r="A381" s="7">
        <v>373</v>
      </c>
      <c r="B381" s="7" t="s">
        <v>407</v>
      </c>
      <c r="C381" s="7" t="s">
        <v>175</v>
      </c>
      <c r="D381" s="7"/>
      <c r="E381" s="8" t="s">
        <v>176</v>
      </c>
      <c r="F381" s="22">
        <v>1458.7</v>
      </c>
      <c r="G381" s="9">
        <f>G382+G383+G384</f>
        <v>1458.7</v>
      </c>
      <c r="H381" s="10">
        <f t="shared" si="6"/>
        <v>100</v>
      </c>
    </row>
    <row r="382" spans="1:8" ht="38.25">
      <c r="A382" s="7">
        <v>374</v>
      </c>
      <c r="B382" s="7" t="s">
        <v>407</v>
      </c>
      <c r="C382" s="7" t="s">
        <v>175</v>
      </c>
      <c r="D382" s="7">
        <v>244</v>
      </c>
      <c r="E382" s="8" t="s">
        <v>427</v>
      </c>
      <c r="F382" s="22">
        <v>19.7</v>
      </c>
      <c r="G382" s="9">
        <v>19.7</v>
      </c>
      <c r="H382" s="10">
        <f t="shared" si="6"/>
        <v>100</v>
      </c>
    </row>
    <row r="383" spans="1:8" ht="51">
      <c r="A383" s="7">
        <v>375</v>
      </c>
      <c r="B383" s="7"/>
      <c r="C383" s="7"/>
      <c r="D383" s="7">
        <v>412</v>
      </c>
      <c r="E383" s="8" t="s">
        <v>177</v>
      </c>
      <c r="F383" s="22">
        <v>1200</v>
      </c>
      <c r="G383" s="9">
        <v>1200</v>
      </c>
      <c r="H383" s="10">
        <f t="shared" si="6"/>
        <v>100</v>
      </c>
    </row>
    <row r="384" spans="1:8" ht="12.75">
      <c r="A384" s="7">
        <v>376</v>
      </c>
      <c r="B384" s="7"/>
      <c r="C384" s="7"/>
      <c r="D384" s="7">
        <v>540</v>
      </c>
      <c r="E384" s="8" t="s">
        <v>370</v>
      </c>
      <c r="F384" s="22">
        <v>239</v>
      </c>
      <c r="G384" s="9">
        <v>239</v>
      </c>
      <c r="H384" s="10">
        <f t="shared" si="6"/>
        <v>100</v>
      </c>
    </row>
    <row r="385" spans="1:8" ht="12.75">
      <c r="A385" s="7">
        <v>377</v>
      </c>
      <c r="B385" s="7" t="s">
        <v>407</v>
      </c>
      <c r="C385" s="7" t="s">
        <v>178</v>
      </c>
      <c r="D385" s="7"/>
      <c r="E385" s="8" t="s">
        <v>179</v>
      </c>
      <c r="F385" s="22">
        <v>15</v>
      </c>
      <c r="G385" s="9">
        <f>G386</f>
        <v>15</v>
      </c>
      <c r="H385" s="10">
        <f t="shared" si="6"/>
        <v>100</v>
      </c>
    </row>
    <row r="386" spans="1:8" ht="12.75">
      <c r="A386" s="7">
        <v>378</v>
      </c>
      <c r="B386" s="7" t="s">
        <v>407</v>
      </c>
      <c r="C386" s="7" t="s">
        <v>178</v>
      </c>
      <c r="D386" s="7">
        <v>540</v>
      </c>
      <c r="E386" s="8" t="s">
        <v>370</v>
      </c>
      <c r="F386" s="22">
        <v>15</v>
      </c>
      <c r="G386" s="9">
        <v>15</v>
      </c>
      <c r="H386" s="10">
        <f t="shared" si="6"/>
        <v>100</v>
      </c>
    </row>
    <row r="387" spans="1:8" ht="12.75">
      <c r="A387" s="15">
        <v>379</v>
      </c>
      <c r="B387" s="15" t="s">
        <v>409</v>
      </c>
      <c r="C387" s="15"/>
      <c r="D387" s="15"/>
      <c r="E387" s="16" t="s">
        <v>410</v>
      </c>
      <c r="F387" s="21">
        <v>200</v>
      </c>
      <c r="G387" s="17">
        <f>G388</f>
        <v>199.9</v>
      </c>
      <c r="H387" s="18">
        <f t="shared" si="6"/>
        <v>99.95</v>
      </c>
    </row>
    <row r="388" spans="1:8" ht="12.75">
      <c r="A388" s="15">
        <v>380</v>
      </c>
      <c r="B388" s="15" t="s">
        <v>411</v>
      </c>
      <c r="C388" s="16"/>
      <c r="D388" s="16"/>
      <c r="E388" s="16" t="s">
        <v>412</v>
      </c>
      <c r="F388" s="21">
        <v>200</v>
      </c>
      <c r="G388" s="17">
        <f>G389</f>
        <v>199.9</v>
      </c>
      <c r="H388" s="18">
        <f t="shared" si="6"/>
        <v>99.95</v>
      </c>
    </row>
    <row r="389" spans="1:8" ht="51">
      <c r="A389" s="7">
        <v>381</v>
      </c>
      <c r="B389" s="7" t="s">
        <v>411</v>
      </c>
      <c r="C389" s="7" t="s">
        <v>180</v>
      </c>
      <c r="D389" s="7"/>
      <c r="E389" s="8" t="s">
        <v>181</v>
      </c>
      <c r="F389" s="22">
        <v>200</v>
      </c>
      <c r="G389" s="9">
        <f>G390+G392+G394+G396+G398</f>
        <v>199.9</v>
      </c>
      <c r="H389" s="10">
        <f t="shared" si="6"/>
        <v>99.95</v>
      </c>
    </row>
    <row r="390" spans="1:8" ht="12.75">
      <c r="A390" s="7">
        <v>382</v>
      </c>
      <c r="B390" s="7" t="s">
        <v>411</v>
      </c>
      <c r="C390" s="7" t="s">
        <v>182</v>
      </c>
      <c r="D390" s="7"/>
      <c r="E390" s="8" t="s">
        <v>183</v>
      </c>
      <c r="F390" s="22">
        <v>34</v>
      </c>
      <c r="G390" s="9">
        <f>G391</f>
        <v>34</v>
      </c>
      <c r="H390" s="10">
        <f t="shared" si="6"/>
        <v>100</v>
      </c>
    </row>
    <row r="391" spans="1:8" ht="38.25">
      <c r="A391" s="7">
        <v>383</v>
      </c>
      <c r="B391" s="7" t="s">
        <v>411</v>
      </c>
      <c r="C391" s="7" t="s">
        <v>182</v>
      </c>
      <c r="D391" s="7">
        <v>244</v>
      </c>
      <c r="E391" s="8" t="s">
        <v>427</v>
      </c>
      <c r="F391" s="22">
        <v>34</v>
      </c>
      <c r="G391" s="9">
        <v>34</v>
      </c>
      <c r="H391" s="10">
        <f t="shared" si="6"/>
        <v>100</v>
      </c>
    </row>
    <row r="392" spans="1:8" ht="25.5">
      <c r="A392" s="7">
        <v>384</v>
      </c>
      <c r="B392" s="7" t="s">
        <v>411</v>
      </c>
      <c r="C392" s="7" t="s">
        <v>184</v>
      </c>
      <c r="D392" s="7"/>
      <c r="E392" s="8" t="s">
        <v>185</v>
      </c>
      <c r="F392" s="22">
        <v>12</v>
      </c>
      <c r="G392" s="9">
        <f>G393</f>
        <v>12</v>
      </c>
      <c r="H392" s="10">
        <f t="shared" si="6"/>
        <v>100</v>
      </c>
    </row>
    <row r="393" spans="1:8" ht="38.25">
      <c r="A393" s="7">
        <v>385</v>
      </c>
      <c r="B393" s="7" t="s">
        <v>411</v>
      </c>
      <c r="C393" s="7" t="s">
        <v>184</v>
      </c>
      <c r="D393" s="7">
        <v>244</v>
      </c>
      <c r="E393" s="8" t="s">
        <v>427</v>
      </c>
      <c r="F393" s="22">
        <v>12</v>
      </c>
      <c r="G393" s="9">
        <v>12</v>
      </c>
      <c r="H393" s="10">
        <f t="shared" si="6"/>
        <v>100</v>
      </c>
    </row>
    <row r="394" spans="1:8" ht="25.5">
      <c r="A394" s="7">
        <v>386</v>
      </c>
      <c r="B394" s="7" t="s">
        <v>411</v>
      </c>
      <c r="C394" s="7" t="s">
        <v>186</v>
      </c>
      <c r="D394" s="7"/>
      <c r="E394" s="8" t="s">
        <v>187</v>
      </c>
      <c r="F394" s="22">
        <v>60.7</v>
      </c>
      <c r="G394" s="9">
        <f>G395</f>
        <v>60.6</v>
      </c>
      <c r="H394" s="10">
        <f t="shared" si="6"/>
        <v>99.835255354201</v>
      </c>
    </row>
    <row r="395" spans="1:8" ht="38.25">
      <c r="A395" s="7">
        <v>387</v>
      </c>
      <c r="B395" s="7" t="s">
        <v>411</v>
      </c>
      <c r="C395" s="7" t="s">
        <v>186</v>
      </c>
      <c r="D395" s="7">
        <v>244</v>
      </c>
      <c r="E395" s="8" t="s">
        <v>427</v>
      </c>
      <c r="F395" s="22">
        <v>60.7</v>
      </c>
      <c r="G395" s="9">
        <v>60.6</v>
      </c>
      <c r="H395" s="10">
        <f t="shared" si="6"/>
        <v>99.835255354201</v>
      </c>
    </row>
    <row r="396" spans="1:8" ht="25.5">
      <c r="A396" s="7">
        <v>388</v>
      </c>
      <c r="B396" s="7" t="s">
        <v>411</v>
      </c>
      <c r="C396" s="7" t="s">
        <v>188</v>
      </c>
      <c r="D396" s="7"/>
      <c r="E396" s="8" t="s">
        <v>189</v>
      </c>
      <c r="F396" s="22">
        <v>86.7</v>
      </c>
      <c r="G396" s="9">
        <f>G397</f>
        <v>86.7</v>
      </c>
      <c r="H396" s="10">
        <f t="shared" si="6"/>
        <v>100</v>
      </c>
    </row>
    <row r="397" spans="1:8" ht="38.25">
      <c r="A397" s="7">
        <v>389</v>
      </c>
      <c r="B397" s="7" t="s">
        <v>411</v>
      </c>
      <c r="C397" s="7" t="s">
        <v>188</v>
      </c>
      <c r="D397" s="7">
        <v>244</v>
      </c>
      <c r="E397" s="8" t="s">
        <v>427</v>
      </c>
      <c r="F397" s="22">
        <v>86.7</v>
      </c>
      <c r="G397" s="9">
        <v>86.7</v>
      </c>
      <c r="H397" s="10">
        <f t="shared" si="6"/>
        <v>100</v>
      </c>
    </row>
    <row r="398" spans="1:8" ht="12.75">
      <c r="A398" s="7">
        <v>390</v>
      </c>
      <c r="B398" s="7" t="s">
        <v>411</v>
      </c>
      <c r="C398" s="7" t="s">
        <v>190</v>
      </c>
      <c r="D398" s="7"/>
      <c r="E398" s="8" t="s">
        <v>191</v>
      </c>
      <c r="F398" s="22">
        <v>6.6</v>
      </c>
      <c r="G398" s="9">
        <f>G399</f>
        <v>6.6</v>
      </c>
      <c r="H398" s="10">
        <f t="shared" si="6"/>
        <v>100</v>
      </c>
    </row>
    <row r="399" spans="1:8" ht="38.25">
      <c r="A399" s="7">
        <v>391</v>
      </c>
      <c r="B399" s="7" t="s">
        <v>411</v>
      </c>
      <c r="C399" s="7" t="s">
        <v>190</v>
      </c>
      <c r="D399" s="7">
        <v>244</v>
      </c>
      <c r="E399" s="8" t="s">
        <v>427</v>
      </c>
      <c r="F399" s="22">
        <v>6.6</v>
      </c>
      <c r="G399" s="9">
        <v>6.6</v>
      </c>
      <c r="H399" s="10">
        <f t="shared" si="6"/>
        <v>100</v>
      </c>
    </row>
    <row r="400" spans="1:8" ht="12.75">
      <c r="A400" s="15">
        <v>392</v>
      </c>
      <c r="B400" s="15" t="s">
        <v>413</v>
      </c>
      <c r="C400" s="15"/>
      <c r="D400" s="15"/>
      <c r="E400" s="16" t="s">
        <v>414</v>
      </c>
      <c r="F400" s="21">
        <v>107231.4</v>
      </c>
      <c r="G400" s="17">
        <f>G401+G435</f>
        <v>100752.59999999999</v>
      </c>
      <c r="H400" s="18">
        <f t="shared" si="6"/>
        <v>93.95811301540407</v>
      </c>
    </row>
    <row r="401" spans="1:8" ht="12.75">
      <c r="A401" s="15">
        <v>393</v>
      </c>
      <c r="B401" s="15" t="s">
        <v>415</v>
      </c>
      <c r="C401" s="15"/>
      <c r="D401" s="15"/>
      <c r="E401" s="16" t="s">
        <v>416</v>
      </c>
      <c r="F401" s="21">
        <v>102440.1</v>
      </c>
      <c r="G401" s="17">
        <f>G402+G417+G424+G426+G429+G432</f>
        <v>96063.59999999999</v>
      </c>
      <c r="H401" s="18">
        <f t="shared" si="6"/>
        <v>93.77538678701015</v>
      </c>
    </row>
    <row r="402" spans="1:8" ht="51" customHeight="1">
      <c r="A402" s="7">
        <v>394</v>
      </c>
      <c r="B402" s="7" t="s">
        <v>415</v>
      </c>
      <c r="C402" s="7" t="s">
        <v>192</v>
      </c>
      <c r="D402" s="7"/>
      <c r="E402" s="8" t="s">
        <v>193</v>
      </c>
      <c r="F402" s="22">
        <v>48068.9</v>
      </c>
      <c r="G402" s="9">
        <f>G403+G410</f>
        <v>48068.9</v>
      </c>
      <c r="H402" s="10">
        <f t="shared" si="6"/>
        <v>100</v>
      </c>
    </row>
    <row r="403" spans="1:8" ht="51">
      <c r="A403" s="7">
        <v>395</v>
      </c>
      <c r="B403" s="7" t="s">
        <v>415</v>
      </c>
      <c r="C403" s="7" t="s">
        <v>194</v>
      </c>
      <c r="D403" s="7"/>
      <c r="E403" s="8" t="s">
        <v>195</v>
      </c>
      <c r="F403" s="22">
        <v>28214.7</v>
      </c>
      <c r="G403" s="9">
        <f>G404+G406+G408</f>
        <v>28214.7</v>
      </c>
      <c r="H403" s="10">
        <f t="shared" si="6"/>
        <v>100</v>
      </c>
    </row>
    <row r="404" spans="1:8" ht="36.75" customHeight="1">
      <c r="A404" s="7">
        <v>396</v>
      </c>
      <c r="B404" s="7" t="s">
        <v>415</v>
      </c>
      <c r="C404" s="7" t="s">
        <v>196</v>
      </c>
      <c r="D404" s="7"/>
      <c r="E404" s="8" t="s">
        <v>197</v>
      </c>
      <c r="F404" s="22">
        <v>1796.5</v>
      </c>
      <c r="G404" s="9">
        <f>G405</f>
        <v>1796.5</v>
      </c>
      <c r="H404" s="10">
        <f t="shared" si="6"/>
        <v>100</v>
      </c>
    </row>
    <row r="405" spans="1:8" ht="15.75" customHeight="1">
      <c r="A405" s="7">
        <v>397</v>
      </c>
      <c r="B405" s="7" t="s">
        <v>415</v>
      </c>
      <c r="C405" s="7" t="s">
        <v>196</v>
      </c>
      <c r="D405" s="7">
        <v>322</v>
      </c>
      <c r="E405" s="8" t="s">
        <v>198</v>
      </c>
      <c r="F405" s="22">
        <v>1796.5</v>
      </c>
      <c r="G405" s="9">
        <v>1796.5</v>
      </c>
      <c r="H405" s="10">
        <f t="shared" si="6"/>
        <v>100</v>
      </c>
    </row>
    <row r="406" spans="1:8" ht="51">
      <c r="A406" s="7">
        <v>398</v>
      </c>
      <c r="B406" s="7" t="s">
        <v>415</v>
      </c>
      <c r="C406" s="7" t="s">
        <v>199</v>
      </c>
      <c r="D406" s="7"/>
      <c r="E406" s="8" t="s">
        <v>200</v>
      </c>
      <c r="F406" s="22">
        <v>17964.5</v>
      </c>
      <c r="G406" s="9">
        <f>G407</f>
        <v>17964.5</v>
      </c>
      <c r="H406" s="10">
        <f t="shared" si="6"/>
        <v>100</v>
      </c>
    </row>
    <row r="407" spans="1:8" ht="15" customHeight="1">
      <c r="A407" s="7">
        <v>399</v>
      </c>
      <c r="B407" s="7" t="s">
        <v>415</v>
      </c>
      <c r="C407" s="7" t="s">
        <v>199</v>
      </c>
      <c r="D407" s="7">
        <v>322</v>
      </c>
      <c r="E407" s="8" t="s">
        <v>198</v>
      </c>
      <c r="F407" s="22">
        <v>17964.5</v>
      </c>
      <c r="G407" s="9">
        <v>17964.5</v>
      </c>
      <c r="H407" s="10">
        <f t="shared" si="6"/>
        <v>100</v>
      </c>
    </row>
    <row r="408" spans="1:8" ht="51">
      <c r="A408" s="7">
        <v>400</v>
      </c>
      <c r="B408" s="7" t="s">
        <v>415</v>
      </c>
      <c r="C408" s="7" t="s">
        <v>201</v>
      </c>
      <c r="D408" s="7"/>
      <c r="E408" s="8" t="s">
        <v>202</v>
      </c>
      <c r="F408" s="22">
        <v>8453.7</v>
      </c>
      <c r="G408" s="9">
        <f>G409</f>
        <v>8453.7</v>
      </c>
      <c r="H408" s="10">
        <f t="shared" si="6"/>
        <v>100</v>
      </c>
    </row>
    <row r="409" spans="1:8" ht="15.75" customHeight="1">
      <c r="A409" s="7">
        <v>401</v>
      </c>
      <c r="B409" s="7" t="s">
        <v>415</v>
      </c>
      <c r="C409" s="7" t="s">
        <v>201</v>
      </c>
      <c r="D409" s="7">
        <v>322</v>
      </c>
      <c r="E409" s="8" t="s">
        <v>198</v>
      </c>
      <c r="F409" s="22">
        <v>8453.7</v>
      </c>
      <c r="G409" s="9">
        <v>8453.7</v>
      </c>
      <c r="H409" s="10">
        <f t="shared" si="6"/>
        <v>100</v>
      </c>
    </row>
    <row r="410" spans="1:8" ht="51">
      <c r="A410" s="7">
        <v>402</v>
      </c>
      <c r="B410" s="7" t="s">
        <v>415</v>
      </c>
      <c r="C410" s="7" t="s">
        <v>203</v>
      </c>
      <c r="D410" s="7"/>
      <c r="E410" s="8" t="s">
        <v>339</v>
      </c>
      <c r="F410" s="22">
        <v>19854.2</v>
      </c>
      <c r="G410" s="9">
        <f>G411+G413+G415</f>
        <v>19854.2</v>
      </c>
      <c r="H410" s="10">
        <f t="shared" si="6"/>
        <v>100</v>
      </c>
    </row>
    <row r="411" spans="1:8" ht="38.25">
      <c r="A411" s="7">
        <v>403</v>
      </c>
      <c r="B411" s="7" t="s">
        <v>415</v>
      </c>
      <c r="C411" s="7" t="s">
        <v>204</v>
      </c>
      <c r="D411" s="7"/>
      <c r="E411" s="8" t="s">
        <v>205</v>
      </c>
      <c r="F411" s="22">
        <v>1743.5</v>
      </c>
      <c r="G411" s="9">
        <f>G412</f>
        <v>1743.5</v>
      </c>
      <c r="H411" s="10">
        <f t="shared" si="6"/>
        <v>100</v>
      </c>
    </row>
    <row r="412" spans="1:8" ht="17.25" customHeight="1">
      <c r="A412" s="7">
        <v>404</v>
      </c>
      <c r="B412" s="7" t="s">
        <v>415</v>
      </c>
      <c r="C412" s="7" t="s">
        <v>204</v>
      </c>
      <c r="D412" s="7">
        <v>322</v>
      </c>
      <c r="E412" s="8" t="s">
        <v>198</v>
      </c>
      <c r="F412" s="22">
        <v>1743.5</v>
      </c>
      <c r="G412" s="9">
        <v>1743.5</v>
      </c>
      <c r="H412" s="10">
        <f t="shared" si="6"/>
        <v>100</v>
      </c>
    </row>
    <row r="413" spans="1:8" ht="38.25">
      <c r="A413" s="7">
        <v>405</v>
      </c>
      <c r="B413" s="7" t="s">
        <v>415</v>
      </c>
      <c r="C413" s="7" t="s">
        <v>206</v>
      </c>
      <c r="D413" s="7"/>
      <c r="E413" s="8" t="s">
        <v>207</v>
      </c>
      <c r="F413" s="22">
        <v>12315.4</v>
      </c>
      <c r="G413" s="9">
        <f>G414</f>
        <v>12315.4</v>
      </c>
      <c r="H413" s="10">
        <f t="shared" si="6"/>
        <v>100</v>
      </c>
    </row>
    <row r="414" spans="1:8" ht="15.75" customHeight="1">
      <c r="A414" s="7">
        <v>406</v>
      </c>
      <c r="B414" s="7" t="s">
        <v>415</v>
      </c>
      <c r="C414" s="7" t="s">
        <v>206</v>
      </c>
      <c r="D414" s="7">
        <v>322</v>
      </c>
      <c r="E414" s="8" t="s">
        <v>198</v>
      </c>
      <c r="F414" s="22">
        <v>12315.4</v>
      </c>
      <c r="G414" s="9">
        <v>12315.4</v>
      </c>
      <c r="H414" s="10">
        <f t="shared" si="6"/>
        <v>100</v>
      </c>
    </row>
    <row r="415" spans="1:8" ht="38.25">
      <c r="A415" s="7">
        <v>407</v>
      </c>
      <c r="B415" s="7" t="s">
        <v>415</v>
      </c>
      <c r="C415" s="7" t="s">
        <v>208</v>
      </c>
      <c r="D415" s="7"/>
      <c r="E415" s="8" t="s">
        <v>209</v>
      </c>
      <c r="F415" s="22">
        <v>5795.3</v>
      </c>
      <c r="G415" s="9">
        <f>G416</f>
        <v>5795.3</v>
      </c>
      <c r="H415" s="10">
        <f t="shared" si="6"/>
        <v>100</v>
      </c>
    </row>
    <row r="416" spans="1:8" ht="15" customHeight="1">
      <c r="A416" s="7">
        <v>408</v>
      </c>
      <c r="B416" s="7" t="s">
        <v>415</v>
      </c>
      <c r="C416" s="7" t="s">
        <v>208</v>
      </c>
      <c r="D416" s="7">
        <v>322</v>
      </c>
      <c r="E416" s="8" t="s">
        <v>198</v>
      </c>
      <c r="F416" s="22">
        <v>5795.3</v>
      </c>
      <c r="G416" s="9">
        <v>5795.3</v>
      </c>
      <c r="H416" s="10">
        <f t="shared" si="6"/>
        <v>100</v>
      </c>
    </row>
    <row r="417" spans="1:8" ht="51">
      <c r="A417" s="7">
        <v>409</v>
      </c>
      <c r="B417" s="7" t="s">
        <v>415</v>
      </c>
      <c r="C417" s="7" t="s">
        <v>210</v>
      </c>
      <c r="D417" s="7"/>
      <c r="E417" s="8" t="s">
        <v>211</v>
      </c>
      <c r="F417" s="22">
        <v>1733.1</v>
      </c>
      <c r="G417" s="9">
        <f>G418+G420+G422</f>
        <v>1233.7</v>
      </c>
      <c r="H417" s="10">
        <f t="shared" si="6"/>
        <v>71.1845825399573</v>
      </c>
    </row>
    <row r="418" spans="1:8" ht="25.5">
      <c r="A418" s="7">
        <v>410</v>
      </c>
      <c r="B418" s="7" t="s">
        <v>415</v>
      </c>
      <c r="C418" s="7" t="s">
        <v>212</v>
      </c>
      <c r="D418" s="7"/>
      <c r="E418" s="8" t="s">
        <v>213</v>
      </c>
      <c r="F418" s="22">
        <v>323.3</v>
      </c>
      <c r="G418" s="9">
        <f>G419</f>
        <v>323.3</v>
      </c>
      <c r="H418" s="10">
        <f t="shared" si="6"/>
        <v>100</v>
      </c>
    </row>
    <row r="419" spans="1:8" ht="16.5" customHeight="1">
      <c r="A419" s="7">
        <v>411</v>
      </c>
      <c r="B419" s="7" t="s">
        <v>415</v>
      </c>
      <c r="C419" s="7" t="s">
        <v>212</v>
      </c>
      <c r="D419" s="7">
        <v>322</v>
      </c>
      <c r="E419" s="8" t="s">
        <v>198</v>
      </c>
      <c r="F419" s="22">
        <v>323.3</v>
      </c>
      <c r="G419" s="9">
        <v>323.3</v>
      </c>
      <c r="H419" s="10">
        <f t="shared" si="6"/>
        <v>100</v>
      </c>
    </row>
    <row r="420" spans="1:8" ht="38.25">
      <c r="A420" s="7">
        <v>412</v>
      </c>
      <c r="B420" s="7" t="s">
        <v>415</v>
      </c>
      <c r="C420" s="7" t="s">
        <v>214</v>
      </c>
      <c r="D420" s="7"/>
      <c r="E420" s="8" t="s">
        <v>215</v>
      </c>
      <c r="F420" s="22">
        <v>985.1</v>
      </c>
      <c r="G420" s="9">
        <f>G421</f>
        <v>485.7</v>
      </c>
      <c r="H420" s="10">
        <f t="shared" si="6"/>
        <v>49.30463912293168</v>
      </c>
    </row>
    <row r="421" spans="1:8" ht="15.75" customHeight="1">
      <c r="A421" s="7">
        <v>413</v>
      </c>
      <c r="B421" s="7" t="s">
        <v>415</v>
      </c>
      <c r="C421" s="7" t="s">
        <v>214</v>
      </c>
      <c r="D421" s="7">
        <v>322</v>
      </c>
      <c r="E421" s="8" t="s">
        <v>198</v>
      </c>
      <c r="F421" s="22">
        <v>985.1</v>
      </c>
      <c r="G421" s="9">
        <v>485.7</v>
      </c>
      <c r="H421" s="10">
        <f t="shared" si="6"/>
        <v>49.30463912293168</v>
      </c>
    </row>
    <row r="422" spans="1:8" ht="51">
      <c r="A422" s="7">
        <v>414</v>
      </c>
      <c r="B422" s="7" t="s">
        <v>415</v>
      </c>
      <c r="C422" s="7" t="s">
        <v>216</v>
      </c>
      <c r="D422" s="7"/>
      <c r="E422" s="8" t="s">
        <v>217</v>
      </c>
      <c r="F422" s="22">
        <v>424.7</v>
      </c>
      <c r="G422" s="9">
        <f>G423</f>
        <v>424.7</v>
      </c>
      <c r="H422" s="10">
        <f t="shared" si="6"/>
        <v>100</v>
      </c>
    </row>
    <row r="423" spans="1:8" ht="15" customHeight="1">
      <c r="A423" s="7">
        <v>415</v>
      </c>
      <c r="B423" s="7" t="s">
        <v>415</v>
      </c>
      <c r="C423" s="7" t="s">
        <v>216</v>
      </c>
      <c r="D423" s="7">
        <v>322</v>
      </c>
      <c r="E423" s="8" t="s">
        <v>198</v>
      </c>
      <c r="F423" s="22">
        <v>424.7</v>
      </c>
      <c r="G423" s="9">
        <v>424.7</v>
      </c>
      <c r="H423" s="10">
        <f t="shared" si="6"/>
        <v>100</v>
      </c>
    </row>
    <row r="424" spans="1:8" ht="25.5">
      <c r="A424" s="7">
        <v>416</v>
      </c>
      <c r="B424" s="7" t="s">
        <v>415</v>
      </c>
      <c r="C424" s="7" t="s">
        <v>466</v>
      </c>
      <c r="D424" s="7"/>
      <c r="E424" s="8" t="s">
        <v>355</v>
      </c>
      <c r="F424" s="22">
        <v>169.1</v>
      </c>
      <c r="G424" s="9">
        <f>G425</f>
        <v>169.1</v>
      </c>
      <c r="H424" s="10">
        <f>G424/F424*100</f>
        <v>100</v>
      </c>
    </row>
    <row r="425" spans="1:8" ht="38.25">
      <c r="A425" s="7">
        <v>417</v>
      </c>
      <c r="B425" s="7" t="s">
        <v>415</v>
      </c>
      <c r="C425" s="7" t="s">
        <v>466</v>
      </c>
      <c r="D425" s="7">
        <v>313</v>
      </c>
      <c r="E425" s="8" t="s">
        <v>218</v>
      </c>
      <c r="F425" s="22">
        <v>169.1</v>
      </c>
      <c r="G425" s="24">
        <v>169.1</v>
      </c>
      <c r="H425" s="10">
        <f t="shared" si="6"/>
        <v>100</v>
      </c>
    </row>
    <row r="426" spans="1:8" ht="50.25" customHeight="1">
      <c r="A426" s="7">
        <v>418</v>
      </c>
      <c r="B426" s="7" t="s">
        <v>415</v>
      </c>
      <c r="C426" s="7" t="s">
        <v>219</v>
      </c>
      <c r="D426" s="7"/>
      <c r="E426" s="8" t="s">
        <v>220</v>
      </c>
      <c r="F426" s="22">
        <v>3406</v>
      </c>
      <c r="G426" s="24">
        <f>G427+G428</f>
        <v>2345.2</v>
      </c>
      <c r="H426" s="10">
        <f t="shared" si="6"/>
        <v>68.85496183206106</v>
      </c>
    </row>
    <row r="427" spans="1:8" ht="38.25">
      <c r="A427" s="7">
        <v>419</v>
      </c>
      <c r="B427" s="7" t="s">
        <v>415</v>
      </c>
      <c r="C427" s="7" t="s">
        <v>219</v>
      </c>
      <c r="D427" s="7">
        <v>244</v>
      </c>
      <c r="E427" s="8" t="s">
        <v>427</v>
      </c>
      <c r="F427" s="22">
        <v>45</v>
      </c>
      <c r="G427" s="24">
        <v>24.2</v>
      </c>
      <c r="H427" s="10">
        <f t="shared" si="6"/>
        <v>53.77777777777778</v>
      </c>
    </row>
    <row r="428" spans="1:8" ht="38.25">
      <c r="A428" s="7">
        <v>420</v>
      </c>
      <c r="B428" s="7"/>
      <c r="C428" s="7"/>
      <c r="D428" s="7">
        <v>321</v>
      </c>
      <c r="E428" s="8" t="s">
        <v>456</v>
      </c>
      <c r="F428" s="22">
        <v>3361</v>
      </c>
      <c r="G428" s="24">
        <v>2321</v>
      </c>
      <c r="H428" s="10">
        <f t="shared" si="6"/>
        <v>69.05682832490331</v>
      </c>
    </row>
    <row r="429" spans="1:8" ht="63.75">
      <c r="A429" s="7">
        <v>421</v>
      </c>
      <c r="B429" s="7" t="s">
        <v>415</v>
      </c>
      <c r="C429" s="7" t="s">
        <v>221</v>
      </c>
      <c r="D429" s="7"/>
      <c r="E429" s="8" t="s">
        <v>417</v>
      </c>
      <c r="F429" s="22">
        <v>43200</v>
      </c>
      <c r="G429" s="24">
        <f>G430+G431</f>
        <v>39938</v>
      </c>
      <c r="H429" s="10">
        <f t="shared" si="6"/>
        <v>92.44907407407408</v>
      </c>
    </row>
    <row r="430" spans="1:8" ht="38.25">
      <c r="A430" s="7">
        <v>422</v>
      </c>
      <c r="B430" s="7" t="s">
        <v>415</v>
      </c>
      <c r="C430" s="7" t="s">
        <v>221</v>
      </c>
      <c r="D430" s="7">
        <v>244</v>
      </c>
      <c r="E430" s="8" t="s">
        <v>427</v>
      </c>
      <c r="F430" s="22">
        <v>600</v>
      </c>
      <c r="G430" s="24">
        <v>467.3</v>
      </c>
      <c r="H430" s="10">
        <f t="shared" si="6"/>
        <v>77.88333333333334</v>
      </c>
    </row>
    <row r="431" spans="1:8" ht="38.25">
      <c r="A431" s="7">
        <v>423</v>
      </c>
      <c r="B431" s="7"/>
      <c r="C431" s="7"/>
      <c r="D431" s="7">
        <v>321</v>
      </c>
      <c r="E431" s="8" t="s">
        <v>456</v>
      </c>
      <c r="F431" s="22">
        <v>42600</v>
      </c>
      <c r="G431" s="24">
        <v>39470.7</v>
      </c>
      <c r="H431" s="10">
        <f t="shared" si="6"/>
        <v>92.65422535211268</v>
      </c>
    </row>
    <row r="432" spans="1:8" ht="63.75">
      <c r="A432" s="7">
        <v>424</v>
      </c>
      <c r="B432" s="7" t="s">
        <v>415</v>
      </c>
      <c r="C432" s="7" t="s">
        <v>222</v>
      </c>
      <c r="D432" s="7"/>
      <c r="E432" s="8" t="s">
        <v>223</v>
      </c>
      <c r="F432" s="22">
        <v>5863</v>
      </c>
      <c r="G432" s="24">
        <f>G433+G434</f>
        <v>4308.7</v>
      </c>
      <c r="H432" s="10">
        <f t="shared" si="6"/>
        <v>73.48968105065666</v>
      </c>
    </row>
    <row r="433" spans="1:8" ht="38.25">
      <c r="A433" s="7">
        <v>425</v>
      </c>
      <c r="B433" s="7" t="s">
        <v>415</v>
      </c>
      <c r="C433" s="7" t="s">
        <v>222</v>
      </c>
      <c r="D433" s="7">
        <v>244</v>
      </c>
      <c r="E433" s="8" t="s">
        <v>427</v>
      </c>
      <c r="F433" s="22">
        <v>100</v>
      </c>
      <c r="G433" s="24">
        <v>55</v>
      </c>
      <c r="H433" s="10">
        <f aca="true" t="shared" si="7" ref="H433:H496">G433/F433*100</f>
        <v>55.00000000000001</v>
      </c>
    </row>
    <row r="434" spans="1:8" ht="38.25">
      <c r="A434" s="7">
        <v>426</v>
      </c>
      <c r="B434" s="7"/>
      <c r="C434" s="7"/>
      <c r="D434" s="7">
        <v>321</v>
      </c>
      <c r="E434" s="8" t="s">
        <v>456</v>
      </c>
      <c r="F434" s="22">
        <v>5763</v>
      </c>
      <c r="G434" s="24">
        <v>4253.7</v>
      </c>
      <c r="H434" s="10">
        <f t="shared" si="7"/>
        <v>73.8105153565851</v>
      </c>
    </row>
    <row r="435" spans="1:8" ht="25.5">
      <c r="A435" s="15">
        <v>427</v>
      </c>
      <c r="B435" s="15" t="s">
        <v>418</v>
      </c>
      <c r="C435" s="15"/>
      <c r="D435" s="15"/>
      <c r="E435" s="16" t="s">
        <v>419</v>
      </c>
      <c r="F435" s="21">
        <v>4791.3</v>
      </c>
      <c r="G435" s="25">
        <f>G436+G451+G453+G456+G458+G460+G462+G464+G466+G468</f>
        <v>4689</v>
      </c>
      <c r="H435" s="18">
        <f t="shared" si="7"/>
        <v>97.8648800951725</v>
      </c>
    </row>
    <row r="436" spans="1:8" ht="76.5">
      <c r="A436" s="7">
        <v>428</v>
      </c>
      <c r="B436" s="7" t="s">
        <v>418</v>
      </c>
      <c r="C436" s="7" t="s">
        <v>224</v>
      </c>
      <c r="D436" s="7"/>
      <c r="E436" s="8" t="s">
        <v>21</v>
      </c>
      <c r="F436" s="22">
        <v>340.2</v>
      </c>
      <c r="G436" s="24">
        <f>G437+G439+G441+G443+G445+G447+G449</f>
        <v>340.2</v>
      </c>
      <c r="H436" s="10">
        <f t="shared" si="7"/>
        <v>100</v>
      </c>
    </row>
    <row r="437" spans="1:8" ht="51">
      <c r="A437" s="7">
        <v>429</v>
      </c>
      <c r="B437" s="7" t="s">
        <v>418</v>
      </c>
      <c r="C437" s="7" t="s">
        <v>225</v>
      </c>
      <c r="D437" s="7"/>
      <c r="E437" s="8" t="s">
        <v>22</v>
      </c>
      <c r="F437" s="22">
        <v>118.5</v>
      </c>
      <c r="G437" s="24">
        <f>G438</f>
        <v>118.5</v>
      </c>
      <c r="H437" s="10">
        <f t="shared" si="7"/>
        <v>100</v>
      </c>
    </row>
    <row r="438" spans="1:8" ht="38.25">
      <c r="A438" s="7">
        <v>430</v>
      </c>
      <c r="B438" s="7" t="s">
        <v>418</v>
      </c>
      <c r="C438" s="7" t="s">
        <v>225</v>
      </c>
      <c r="D438" s="7">
        <v>244</v>
      </c>
      <c r="E438" s="8" t="s">
        <v>427</v>
      </c>
      <c r="F438" s="22">
        <v>118.5</v>
      </c>
      <c r="G438" s="24">
        <v>118.5</v>
      </c>
      <c r="H438" s="10">
        <f t="shared" si="7"/>
        <v>100</v>
      </c>
    </row>
    <row r="439" spans="1:8" ht="38.25">
      <c r="A439" s="7">
        <v>431</v>
      </c>
      <c r="B439" s="7" t="s">
        <v>418</v>
      </c>
      <c r="C439" s="7" t="s">
        <v>226</v>
      </c>
      <c r="D439" s="7"/>
      <c r="E439" s="8" t="s">
        <v>227</v>
      </c>
      <c r="F439" s="22">
        <v>126.7</v>
      </c>
      <c r="G439" s="24">
        <f>G440</f>
        <v>126.7</v>
      </c>
      <c r="H439" s="10">
        <f t="shared" si="7"/>
        <v>100</v>
      </c>
    </row>
    <row r="440" spans="1:8" ht="38.25">
      <c r="A440" s="7">
        <v>432</v>
      </c>
      <c r="B440" s="7" t="s">
        <v>418</v>
      </c>
      <c r="C440" s="7" t="s">
        <v>226</v>
      </c>
      <c r="D440" s="7">
        <v>244</v>
      </c>
      <c r="E440" s="8" t="s">
        <v>427</v>
      </c>
      <c r="F440" s="22">
        <v>126.7</v>
      </c>
      <c r="G440" s="24">
        <v>126.7</v>
      </c>
      <c r="H440" s="10">
        <f t="shared" si="7"/>
        <v>100</v>
      </c>
    </row>
    <row r="441" spans="1:8" ht="75.75" customHeight="1">
      <c r="A441" s="7">
        <v>433</v>
      </c>
      <c r="B441" s="7" t="s">
        <v>418</v>
      </c>
      <c r="C441" s="7" t="s">
        <v>228</v>
      </c>
      <c r="D441" s="7"/>
      <c r="E441" s="8" t="s">
        <v>229</v>
      </c>
      <c r="F441" s="22">
        <v>3.3</v>
      </c>
      <c r="G441" s="24">
        <f>G442</f>
        <v>3.3</v>
      </c>
      <c r="H441" s="10">
        <f t="shared" si="7"/>
        <v>100</v>
      </c>
    </row>
    <row r="442" spans="1:8" ht="38.25">
      <c r="A442" s="7">
        <v>434</v>
      </c>
      <c r="B442" s="7" t="s">
        <v>418</v>
      </c>
      <c r="C442" s="7" t="s">
        <v>228</v>
      </c>
      <c r="D442" s="7">
        <v>244</v>
      </c>
      <c r="E442" s="8" t="s">
        <v>427</v>
      </c>
      <c r="F442" s="22">
        <v>3.3</v>
      </c>
      <c r="G442" s="24">
        <v>3.3</v>
      </c>
      <c r="H442" s="10">
        <f t="shared" si="7"/>
        <v>100</v>
      </c>
    </row>
    <row r="443" spans="1:8" ht="26.25" customHeight="1">
      <c r="A443" s="7">
        <v>435</v>
      </c>
      <c r="B443" s="7" t="s">
        <v>418</v>
      </c>
      <c r="C443" s="7" t="s">
        <v>230</v>
      </c>
      <c r="D443" s="7"/>
      <c r="E443" s="8" t="s">
        <v>231</v>
      </c>
      <c r="F443" s="22">
        <v>40</v>
      </c>
      <c r="G443" s="24">
        <f>G444</f>
        <v>40</v>
      </c>
      <c r="H443" s="10">
        <f t="shared" si="7"/>
        <v>100</v>
      </c>
    </row>
    <row r="444" spans="1:8" ht="12.75">
      <c r="A444" s="7">
        <v>436</v>
      </c>
      <c r="B444" s="7" t="s">
        <v>418</v>
      </c>
      <c r="C444" s="7" t="s">
        <v>230</v>
      </c>
      <c r="D444" s="7">
        <v>540</v>
      </c>
      <c r="E444" s="8" t="s">
        <v>370</v>
      </c>
      <c r="F444" s="22">
        <v>40</v>
      </c>
      <c r="G444" s="24">
        <v>40</v>
      </c>
      <c r="H444" s="10">
        <f t="shared" si="7"/>
        <v>100</v>
      </c>
    </row>
    <row r="445" spans="1:8" ht="26.25" customHeight="1">
      <c r="A445" s="7">
        <v>437</v>
      </c>
      <c r="B445" s="7" t="s">
        <v>418</v>
      </c>
      <c r="C445" s="7" t="s">
        <v>232</v>
      </c>
      <c r="D445" s="7"/>
      <c r="E445" s="8" t="s">
        <v>233</v>
      </c>
      <c r="F445" s="22">
        <v>27</v>
      </c>
      <c r="G445" s="24">
        <f>G446</f>
        <v>27</v>
      </c>
      <c r="H445" s="10">
        <f t="shared" si="7"/>
        <v>100</v>
      </c>
    </row>
    <row r="446" spans="1:8" ht="38.25">
      <c r="A446" s="7">
        <v>438</v>
      </c>
      <c r="B446" s="7" t="s">
        <v>418</v>
      </c>
      <c r="C446" s="7" t="s">
        <v>232</v>
      </c>
      <c r="D446" s="7">
        <v>244</v>
      </c>
      <c r="E446" s="8" t="s">
        <v>427</v>
      </c>
      <c r="F446" s="22">
        <v>27</v>
      </c>
      <c r="G446" s="24">
        <v>27</v>
      </c>
      <c r="H446" s="10">
        <f t="shared" si="7"/>
        <v>100</v>
      </c>
    </row>
    <row r="447" spans="1:8" ht="38.25">
      <c r="A447" s="7">
        <v>439</v>
      </c>
      <c r="B447" s="7" t="s">
        <v>418</v>
      </c>
      <c r="C447" s="7" t="s">
        <v>234</v>
      </c>
      <c r="D447" s="7"/>
      <c r="E447" s="8" t="s">
        <v>235</v>
      </c>
      <c r="F447" s="22">
        <v>12.9</v>
      </c>
      <c r="G447" s="24">
        <f>G448</f>
        <v>12.9</v>
      </c>
      <c r="H447" s="10">
        <f t="shared" si="7"/>
        <v>100</v>
      </c>
    </row>
    <row r="448" spans="1:8" ht="38.25">
      <c r="A448" s="7">
        <v>440</v>
      </c>
      <c r="B448" s="7" t="s">
        <v>418</v>
      </c>
      <c r="C448" s="7" t="s">
        <v>234</v>
      </c>
      <c r="D448" s="7">
        <v>244</v>
      </c>
      <c r="E448" s="8" t="s">
        <v>427</v>
      </c>
      <c r="F448" s="22">
        <v>12.9</v>
      </c>
      <c r="G448" s="24">
        <v>12.9</v>
      </c>
      <c r="H448" s="10">
        <f t="shared" si="7"/>
        <v>100</v>
      </c>
    </row>
    <row r="449" spans="1:8" ht="38.25">
      <c r="A449" s="7">
        <v>441</v>
      </c>
      <c r="B449" s="7" t="s">
        <v>418</v>
      </c>
      <c r="C449" s="7" t="s">
        <v>236</v>
      </c>
      <c r="D449" s="7"/>
      <c r="E449" s="8" t="s">
        <v>237</v>
      </c>
      <c r="F449" s="22">
        <v>11.8</v>
      </c>
      <c r="G449" s="24">
        <f>G450</f>
        <v>11.8</v>
      </c>
      <c r="H449" s="10">
        <f t="shared" si="7"/>
        <v>100</v>
      </c>
    </row>
    <row r="450" spans="1:8" ht="38.25">
      <c r="A450" s="7">
        <v>442</v>
      </c>
      <c r="B450" s="7" t="s">
        <v>418</v>
      </c>
      <c r="C450" s="7" t="s">
        <v>236</v>
      </c>
      <c r="D450" s="7">
        <v>244</v>
      </c>
      <c r="E450" s="8" t="s">
        <v>427</v>
      </c>
      <c r="F450" s="22">
        <v>11.8</v>
      </c>
      <c r="G450" s="24">
        <v>11.8</v>
      </c>
      <c r="H450" s="10">
        <f t="shared" si="7"/>
        <v>100</v>
      </c>
    </row>
    <row r="451" spans="1:8" ht="76.5">
      <c r="A451" s="7">
        <v>443</v>
      </c>
      <c r="B451" s="7" t="s">
        <v>418</v>
      </c>
      <c r="C451" s="7" t="s">
        <v>238</v>
      </c>
      <c r="D451" s="7"/>
      <c r="E451" s="8" t="s">
        <v>325</v>
      </c>
      <c r="F451" s="22">
        <v>231.4</v>
      </c>
      <c r="G451" s="24">
        <f>G452</f>
        <v>231.3</v>
      </c>
      <c r="H451" s="10">
        <f t="shared" si="7"/>
        <v>99.95678478824547</v>
      </c>
    </row>
    <row r="452" spans="1:8" ht="38.25">
      <c r="A452" s="7">
        <v>444</v>
      </c>
      <c r="B452" s="7"/>
      <c r="C452" s="7" t="s">
        <v>238</v>
      </c>
      <c r="D452" s="7">
        <v>313</v>
      </c>
      <c r="E452" s="8" t="s">
        <v>218</v>
      </c>
      <c r="F452" s="22">
        <v>231.4</v>
      </c>
      <c r="G452" s="24">
        <v>231.3</v>
      </c>
      <c r="H452" s="10">
        <f t="shared" si="7"/>
        <v>99.95678478824547</v>
      </c>
    </row>
    <row r="453" spans="1:8" ht="51">
      <c r="A453" s="7">
        <v>445</v>
      </c>
      <c r="B453" s="7" t="s">
        <v>418</v>
      </c>
      <c r="C453" s="7" t="s">
        <v>239</v>
      </c>
      <c r="D453" s="7"/>
      <c r="E453" s="8" t="s">
        <v>290</v>
      </c>
      <c r="F453" s="22">
        <v>45.6</v>
      </c>
      <c r="G453" s="24">
        <f>G454+G455</f>
        <v>45.6</v>
      </c>
      <c r="H453" s="10">
        <f t="shared" si="7"/>
        <v>100</v>
      </c>
    </row>
    <row r="454" spans="1:8" ht="38.25">
      <c r="A454" s="7">
        <v>446</v>
      </c>
      <c r="B454" s="7" t="s">
        <v>418</v>
      </c>
      <c r="C454" s="7" t="s">
        <v>239</v>
      </c>
      <c r="D454" s="7">
        <v>244</v>
      </c>
      <c r="E454" s="8" t="s">
        <v>427</v>
      </c>
      <c r="F454" s="22">
        <v>30.3</v>
      </c>
      <c r="G454" s="24">
        <v>30.3</v>
      </c>
      <c r="H454" s="10">
        <f t="shared" si="7"/>
        <v>100</v>
      </c>
    </row>
    <row r="455" spans="1:8" ht="38.25">
      <c r="A455" s="7">
        <v>447</v>
      </c>
      <c r="B455" s="7"/>
      <c r="C455" s="7"/>
      <c r="D455" s="7">
        <v>313</v>
      </c>
      <c r="E455" s="8" t="s">
        <v>218</v>
      </c>
      <c r="F455" s="22">
        <v>15.3</v>
      </c>
      <c r="G455" s="24">
        <v>15.3</v>
      </c>
      <c r="H455" s="10">
        <f t="shared" si="7"/>
        <v>100</v>
      </c>
    </row>
    <row r="456" spans="1:8" ht="63.75">
      <c r="A456" s="7">
        <v>448</v>
      </c>
      <c r="B456" s="7" t="s">
        <v>418</v>
      </c>
      <c r="C456" s="7" t="s">
        <v>240</v>
      </c>
      <c r="D456" s="7"/>
      <c r="E456" s="8" t="s">
        <v>291</v>
      </c>
      <c r="F456" s="22">
        <v>27</v>
      </c>
      <c r="G456" s="24">
        <f>G457</f>
        <v>27</v>
      </c>
      <c r="H456" s="10">
        <f t="shared" si="7"/>
        <v>100</v>
      </c>
    </row>
    <row r="457" spans="1:8" ht="38.25">
      <c r="A457" s="7">
        <v>449</v>
      </c>
      <c r="B457" s="7" t="s">
        <v>418</v>
      </c>
      <c r="C457" s="7" t="s">
        <v>240</v>
      </c>
      <c r="D457" s="7">
        <v>244</v>
      </c>
      <c r="E457" s="8" t="s">
        <v>427</v>
      </c>
      <c r="F457" s="22">
        <v>27</v>
      </c>
      <c r="G457" s="24">
        <v>27</v>
      </c>
      <c r="H457" s="10">
        <f t="shared" si="7"/>
        <v>100</v>
      </c>
    </row>
    <row r="458" spans="1:8" ht="38.25">
      <c r="A458" s="7">
        <v>450</v>
      </c>
      <c r="B458" s="7" t="s">
        <v>418</v>
      </c>
      <c r="C458" s="7" t="s">
        <v>241</v>
      </c>
      <c r="D458" s="7"/>
      <c r="E458" s="8" t="s">
        <v>23</v>
      </c>
      <c r="F458" s="22">
        <v>378</v>
      </c>
      <c r="G458" s="24">
        <f>G459</f>
        <v>378</v>
      </c>
      <c r="H458" s="10">
        <f t="shared" si="7"/>
        <v>100</v>
      </c>
    </row>
    <row r="459" spans="1:8" ht="38.25">
      <c r="A459" s="7">
        <v>451</v>
      </c>
      <c r="B459" s="7" t="s">
        <v>418</v>
      </c>
      <c r="C459" s="7" t="s">
        <v>241</v>
      </c>
      <c r="D459" s="7">
        <v>244</v>
      </c>
      <c r="E459" s="8" t="s">
        <v>427</v>
      </c>
      <c r="F459" s="22">
        <v>378</v>
      </c>
      <c r="G459" s="24">
        <v>378</v>
      </c>
      <c r="H459" s="10">
        <f t="shared" si="7"/>
        <v>100</v>
      </c>
    </row>
    <row r="460" spans="1:8" ht="51">
      <c r="A460" s="7">
        <v>452</v>
      </c>
      <c r="B460" s="7" t="s">
        <v>418</v>
      </c>
      <c r="C460" s="7" t="s">
        <v>242</v>
      </c>
      <c r="D460" s="7"/>
      <c r="E460" s="8" t="s">
        <v>292</v>
      </c>
      <c r="F460" s="22">
        <v>43</v>
      </c>
      <c r="G460" s="24">
        <f>G461</f>
        <v>43</v>
      </c>
      <c r="H460" s="10">
        <f t="shared" si="7"/>
        <v>100</v>
      </c>
    </row>
    <row r="461" spans="1:8" ht="38.25">
      <c r="A461" s="7">
        <v>453</v>
      </c>
      <c r="B461" s="7" t="s">
        <v>418</v>
      </c>
      <c r="C461" s="7" t="s">
        <v>242</v>
      </c>
      <c r="D461" s="7">
        <v>244</v>
      </c>
      <c r="E461" s="8" t="s">
        <v>427</v>
      </c>
      <c r="F461" s="22">
        <v>43</v>
      </c>
      <c r="G461" s="24">
        <v>43</v>
      </c>
      <c r="H461" s="10">
        <f t="shared" si="7"/>
        <v>100</v>
      </c>
    </row>
    <row r="462" spans="1:8" ht="25.5">
      <c r="A462" s="7">
        <v>454</v>
      </c>
      <c r="B462" s="7" t="s">
        <v>418</v>
      </c>
      <c r="C462" s="7" t="s">
        <v>151</v>
      </c>
      <c r="D462" s="7"/>
      <c r="E462" s="8" t="s">
        <v>152</v>
      </c>
      <c r="F462" s="22">
        <v>179.7</v>
      </c>
      <c r="G462" s="24">
        <f>G463</f>
        <v>179.7</v>
      </c>
      <c r="H462" s="10">
        <f t="shared" si="7"/>
        <v>100</v>
      </c>
    </row>
    <row r="463" spans="1:8" ht="38.25">
      <c r="A463" s="7">
        <v>455</v>
      </c>
      <c r="B463" s="7" t="s">
        <v>418</v>
      </c>
      <c r="C463" s="7" t="s">
        <v>151</v>
      </c>
      <c r="D463" s="7">
        <v>630</v>
      </c>
      <c r="E463" s="8" t="s">
        <v>243</v>
      </c>
      <c r="F463" s="22">
        <v>179.7</v>
      </c>
      <c r="G463" s="24">
        <v>179.7</v>
      </c>
      <c r="H463" s="10">
        <f t="shared" si="7"/>
        <v>100</v>
      </c>
    </row>
    <row r="464" spans="1:8" ht="25.5">
      <c r="A464" s="7">
        <v>456</v>
      </c>
      <c r="B464" s="7" t="s">
        <v>418</v>
      </c>
      <c r="C464" s="7" t="s">
        <v>244</v>
      </c>
      <c r="D464" s="7"/>
      <c r="E464" s="8" t="s">
        <v>245</v>
      </c>
      <c r="F464" s="22">
        <v>415.4</v>
      </c>
      <c r="G464" s="24">
        <f>G465</f>
        <v>415.4</v>
      </c>
      <c r="H464" s="10">
        <f t="shared" si="7"/>
        <v>100</v>
      </c>
    </row>
    <row r="465" spans="1:8" ht="38.25">
      <c r="A465" s="7">
        <v>457</v>
      </c>
      <c r="B465" s="7" t="s">
        <v>418</v>
      </c>
      <c r="C465" s="7" t="s">
        <v>244</v>
      </c>
      <c r="D465" s="7">
        <v>244</v>
      </c>
      <c r="E465" s="8" t="s">
        <v>427</v>
      </c>
      <c r="F465" s="22">
        <v>415.4</v>
      </c>
      <c r="G465" s="24">
        <v>415.4</v>
      </c>
      <c r="H465" s="10">
        <f t="shared" si="7"/>
        <v>100</v>
      </c>
    </row>
    <row r="466" spans="1:8" ht="50.25" customHeight="1">
      <c r="A466" s="7">
        <v>458</v>
      </c>
      <c r="B466" s="7" t="s">
        <v>418</v>
      </c>
      <c r="C466" s="7" t="s">
        <v>219</v>
      </c>
      <c r="D466" s="7"/>
      <c r="E466" s="8" t="s">
        <v>220</v>
      </c>
      <c r="F466" s="22">
        <v>298</v>
      </c>
      <c r="G466" s="24">
        <f>G467</f>
        <v>288.2</v>
      </c>
      <c r="H466" s="10">
        <f t="shared" si="7"/>
        <v>96.71140939597315</v>
      </c>
    </row>
    <row r="467" spans="1:8" ht="38.25">
      <c r="A467" s="7">
        <v>459</v>
      </c>
      <c r="B467" s="7" t="s">
        <v>418</v>
      </c>
      <c r="C467" s="7" t="s">
        <v>219</v>
      </c>
      <c r="D467" s="7">
        <v>111</v>
      </c>
      <c r="E467" s="8" t="s">
        <v>468</v>
      </c>
      <c r="F467" s="22">
        <v>298</v>
      </c>
      <c r="G467" s="24">
        <v>288.2</v>
      </c>
      <c r="H467" s="10">
        <f t="shared" si="7"/>
        <v>96.71140939597315</v>
      </c>
    </row>
    <row r="468" spans="1:8" ht="63.75">
      <c r="A468" s="7">
        <v>460</v>
      </c>
      <c r="B468" s="7" t="s">
        <v>418</v>
      </c>
      <c r="C468" s="7" t="s">
        <v>221</v>
      </c>
      <c r="D468" s="7"/>
      <c r="E468" s="8" t="s">
        <v>417</v>
      </c>
      <c r="F468" s="22">
        <v>2833</v>
      </c>
      <c r="G468" s="24">
        <f>G469+G470</f>
        <v>2740.6000000000004</v>
      </c>
      <c r="H468" s="10">
        <f t="shared" si="7"/>
        <v>96.738439816449</v>
      </c>
    </row>
    <row r="469" spans="1:8" ht="38.25">
      <c r="A469" s="7">
        <v>461</v>
      </c>
      <c r="B469" s="7" t="s">
        <v>418</v>
      </c>
      <c r="C469" s="7" t="s">
        <v>221</v>
      </c>
      <c r="D469" s="7">
        <v>111</v>
      </c>
      <c r="E469" s="8" t="s">
        <v>468</v>
      </c>
      <c r="F469" s="22">
        <v>2241</v>
      </c>
      <c r="G469" s="24">
        <v>2240.3</v>
      </c>
      <c r="H469" s="10">
        <f t="shared" si="7"/>
        <v>99.96876394466757</v>
      </c>
    </row>
    <row r="470" spans="1:8" ht="38.25">
      <c r="A470" s="7">
        <v>462</v>
      </c>
      <c r="B470" s="7" t="s">
        <v>418</v>
      </c>
      <c r="C470" s="7" t="s">
        <v>221</v>
      </c>
      <c r="D470" s="7">
        <v>240</v>
      </c>
      <c r="E470" s="8" t="s">
        <v>426</v>
      </c>
      <c r="F470" s="22">
        <v>592</v>
      </c>
      <c r="G470" s="24">
        <f>G471+G472</f>
        <v>500.3</v>
      </c>
      <c r="H470" s="10">
        <f t="shared" si="7"/>
        <v>84.51013513513513</v>
      </c>
    </row>
    <row r="471" spans="1:8" ht="38.25">
      <c r="A471" s="7">
        <v>463</v>
      </c>
      <c r="B471" s="7"/>
      <c r="C471" s="7"/>
      <c r="D471" s="7">
        <v>242</v>
      </c>
      <c r="E471" s="28" t="s">
        <v>501</v>
      </c>
      <c r="F471" s="22">
        <v>368</v>
      </c>
      <c r="G471" s="23">
        <v>313.5</v>
      </c>
      <c r="H471" s="10">
        <f t="shared" si="7"/>
        <v>85.19021739130434</v>
      </c>
    </row>
    <row r="472" spans="1:8" ht="38.25">
      <c r="A472" s="7">
        <v>464</v>
      </c>
      <c r="B472" s="7"/>
      <c r="C472" s="7"/>
      <c r="D472" s="7">
        <v>244</v>
      </c>
      <c r="E472" s="8" t="s">
        <v>427</v>
      </c>
      <c r="F472" s="22">
        <v>224</v>
      </c>
      <c r="G472" s="23">
        <v>186.8</v>
      </c>
      <c r="H472" s="10">
        <f t="shared" si="7"/>
        <v>83.39285714285715</v>
      </c>
    </row>
    <row r="473" spans="1:8" ht="12.75">
      <c r="A473" s="15">
        <v>465</v>
      </c>
      <c r="B473" s="15" t="s">
        <v>293</v>
      </c>
      <c r="C473" s="15"/>
      <c r="D473" s="15"/>
      <c r="E473" s="16" t="s">
        <v>294</v>
      </c>
      <c r="F473" s="21">
        <v>20711.3</v>
      </c>
      <c r="G473" s="20">
        <f>G474+G478+G503</f>
        <v>20710.9</v>
      </c>
      <c r="H473" s="18">
        <f t="shared" si="7"/>
        <v>99.99806868714181</v>
      </c>
    </row>
    <row r="474" spans="1:8" ht="12.75">
      <c r="A474" s="15">
        <v>466</v>
      </c>
      <c r="B474" s="15" t="s">
        <v>295</v>
      </c>
      <c r="C474" s="15"/>
      <c r="D474" s="15"/>
      <c r="E474" s="16" t="s">
        <v>296</v>
      </c>
      <c r="F474" s="21">
        <v>323.5</v>
      </c>
      <c r="G474" s="20">
        <f>G475</f>
        <v>323.5</v>
      </c>
      <c r="H474" s="18">
        <f t="shared" si="7"/>
        <v>100</v>
      </c>
    </row>
    <row r="475" spans="1:8" ht="51">
      <c r="A475" s="7">
        <v>467</v>
      </c>
      <c r="B475" s="7" t="s">
        <v>295</v>
      </c>
      <c r="C475" s="7" t="s">
        <v>246</v>
      </c>
      <c r="D475" s="7"/>
      <c r="E475" s="8" t="s">
        <v>247</v>
      </c>
      <c r="F475" s="22">
        <v>323.5</v>
      </c>
      <c r="G475" s="23">
        <f>G476</f>
        <v>323.5</v>
      </c>
      <c r="H475" s="10">
        <f t="shared" si="7"/>
        <v>100</v>
      </c>
    </row>
    <row r="476" spans="1:8" ht="25.5">
      <c r="A476" s="7">
        <v>468</v>
      </c>
      <c r="B476" s="7" t="s">
        <v>295</v>
      </c>
      <c r="C476" s="7" t="s">
        <v>248</v>
      </c>
      <c r="D476" s="7"/>
      <c r="E476" s="8" t="s">
        <v>249</v>
      </c>
      <c r="F476" s="22">
        <v>323.5</v>
      </c>
      <c r="G476" s="23">
        <f>G477</f>
        <v>323.5</v>
      </c>
      <c r="H476" s="10">
        <f t="shared" si="7"/>
        <v>100</v>
      </c>
    </row>
    <row r="477" spans="1:8" ht="38.25">
      <c r="A477" s="7">
        <v>469</v>
      </c>
      <c r="B477" s="7" t="s">
        <v>295</v>
      </c>
      <c r="C477" s="7" t="s">
        <v>248</v>
      </c>
      <c r="D477" s="7">
        <v>244</v>
      </c>
      <c r="E477" s="8" t="s">
        <v>427</v>
      </c>
      <c r="F477" s="22">
        <v>323.5</v>
      </c>
      <c r="G477" s="23">
        <v>323.5</v>
      </c>
      <c r="H477" s="10">
        <f t="shared" si="7"/>
        <v>100</v>
      </c>
    </row>
    <row r="478" spans="1:8" ht="12.75">
      <c r="A478" s="15">
        <v>470</v>
      </c>
      <c r="B478" s="15" t="s">
        <v>298</v>
      </c>
      <c r="C478" s="15"/>
      <c r="D478" s="15"/>
      <c r="E478" s="16" t="s">
        <v>299</v>
      </c>
      <c r="F478" s="21">
        <v>19281.7</v>
      </c>
      <c r="G478" s="20">
        <f>G479+G501</f>
        <v>19281.7</v>
      </c>
      <c r="H478" s="18">
        <f t="shared" si="7"/>
        <v>100</v>
      </c>
    </row>
    <row r="479" spans="1:8" ht="51">
      <c r="A479" s="7">
        <v>471</v>
      </c>
      <c r="B479" s="7" t="s">
        <v>298</v>
      </c>
      <c r="C479" s="7" t="s">
        <v>246</v>
      </c>
      <c r="D479" s="7"/>
      <c r="E479" s="8" t="s">
        <v>247</v>
      </c>
      <c r="F479" s="22">
        <v>19201</v>
      </c>
      <c r="G479" s="23">
        <f>G480+G482+G484+G486+G488+G490+G495+G497+G499</f>
        <v>19201</v>
      </c>
      <c r="H479" s="10">
        <f t="shared" si="7"/>
        <v>100</v>
      </c>
    </row>
    <row r="480" spans="1:8" ht="12.75">
      <c r="A480" s="7">
        <v>472</v>
      </c>
      <c r="B480" s="7" t="s">
        <v>298</v>
      </c>
      <c r="C480" s="7" t="s">
        <v>250</v>
      </c>
      <c r="D480" s="7"/>
      <c r="E480" s="8" t="s">
        <v>251</v>
      </c>
      <c r="F480" s="22">
        <v>2863.3</v>
      </c>
      <c r="G480" s="23">
        <f>G481</f>
        <v>2863.3</v>
      </c>
      <c r="H480" s="10">
        <f t="shared" si="7"/>
        <v>100</v>
      </c>
    </row>
    <row r="481" spans="1:8" ht="38.25" customHeight="1">
      <c r="A481" s="7">
        <v>473</v>
      </c>
      <c r="B481" s="7" t="s">
        <v>298</v>
      </c>
      <c r="C481" s="7" t="s">
        <v>250</v>
      </c>
      <c r="D481" s="7">
        <v>414</v>
      </c>
      <c r="E481" s="8" t="s">
        <v>252</v>
      </c>
      <c r="F481" s="22">
        <v>2863.3</v>
      </c>
      <c r="G481" s="23">
        <v>2863.3</v>
      </c>
      <c r="H481" s="10">
        <f t="shared" si="7"/>
        <v>100</v>
      </c>
    </row>
    <row r="482" spans="1:8" ht="38.25">
      <c r="A482" s="7">
        <v>474</v>
      </c>
      <c r="B482" s="7" t="s">
        <v>298</v>
      </c>
      <c r="C482" s="7" t="s">
        <v>253</v>
      </c>
      <c r="D482" s="7"/>
      <c r="E482" s="8" t="s">
        <v>254</v>
      </c>
      <c r="F482" s="22">
        <v>350</v>
      </c>
      <c r="G482" s="23">
        <f>G483</f>
        <v>350</v>
      </c>
      <c r="H482" s="10">
        <f t="shared" si="7"/>
        <v>100</v>
      </c>
    </row>
    <row r="483" spans="1:8" ht="12.75">
      <c r="A483" s="7">
        <v>475</v>
      </c>
      <c r="B483" s="7" t="s">
        <v>298</v>
      </c>
      <c r="C483" s="7" t="s">
        <v>253</v>
      </c>
      <c r="D483" s="7">
        <v>540</v>
      </c>
      <c r="E483" s="8" t="s">
        <v>370</v>
      </c>
      <c r="F483" s="22">
        <v>350</v>
      </c>
      <c r="G483" s="23">
        <v>350</v>
      </c>
      <c r="H483" s="10">
        <f t="shared" si="7"/>
        <v>100</v>
      </c>
    </row>
    <row r="484" spans="1:8" ht="38.25">
      <c r="A484" s="7">
        <v>476</v>
      </c>
      <c r="B484" s="7" t="s">
        <v>298</v>
      </c>
      <c r="C484" s="7" t="s">
        <v>255</v>
      </c>
      <c r="D484" s="7"/>
      <c r="E484" s="8" t="s">
        <v>256</v>
      </c>
      <c r="F484" s="22">
        <v>300.8</v>
      </c>
      <c r="G484" s="23">
        <f>G485</f>
        <v>300.8</v>
      </c>
      <c r="H484" s="10">
        <f t="shared" si="7"/>
        <v>100</v>
      </c>
    </row>
    <row r="485" spans="1:8" ht="38.25">
      <c r="A485" s="7">
        <v>477</v>
      </c>
      <c r="B485" s="7" t="s">
        <v>298</v>
      </c>
      <c r="C485" s="7" t="s">
        <v>255</v>
      </c>
      <c r="D485" s="7">
        <v>244</v>
      </c>
      <c r="E485" s="8" t="s">
        <v>427</v>
      </c>
      <c r="F485" s="22">
        <v>300.8</v>
      </c>
      <c r="G485" s="23">
        <v>300.8</v>
      </c>
      <c r="H485" s="10">
        <f t="shared" si="7"/>
        <v>100</v>
      </c>
    </row>
    <row r="486" spans="1:8" ht="25.5">
      <c r="A486" s="7">
        <v>478</v>
      </c>
      <c r="B486" s="7" t="s">
        <v>298</v>
      </c>
      <c r="C486" s="7" t="s">
        <v>257</v>
      </c>
      <c r="D486" s="7"/>
      <c r="E486" s="8" t="s">
        <v>258</v>
      </c>
      <c r="F486" s="22">
        <v>324.6</v>
      </c>
      <c r="G486" s="23">
        <f>G487</f>
        <v>324.6</v>
      </c>
      <c r="H486" s="10">
        <f t="shared" si="7"/>
        <v>100</v>
      </c>
    </row>
    <row r="487" spans="1:8" ht="38.25">
      <c r="A487" s="7">
        <v>479</v>
      </c>
      <c r="B487" s="7" t="s">
        <v>298</v>
      </c>
      <c r="C487" s="7" t="s">
        <v>257</v>
      </c>
      <c r="D487" s="7">
        <v>244</v>
      </c>
      <c r="E487" s="8" t="s">
        <v>427</v>
      </c>
      <c r="F487" s="22">
        <v>324.6</v>
      </c>
      <c r="G487" s="23">
        <v>324.6</v>
      </c>
      <c r="H487" s="10">
        <f t="shared" si="7"/>
        <v>100</v>
      </c>
    </row>
    <row r="488" spans="1:8" ht="38.25">
      <c r="A488" s="7">
        <v>480</v>
      </c>
      <c r="B488" s="7" t="s">
        <v>298</v>
      </c>
      <c r="C488" s="7" t="s">
        <v>259</v>
      </c>
      <c r="D488" s="7"/>
      <c r="E488" s="8" t="s">
        <v>260</v>
      </c>
      <c r="F488" s="22">
        <v>221.7</v>
      </c>
      <c r="G488" s="23">
        <f>G489</f>
        <v>221.7</v>
      </c>
      <c r="H488" s="10">
        <f t="shared" si="7"/>
        <v>100</v>
      </c>
    </row>
    <row r="489" spans="1:8" ht="38.25">
      <c r="A489" s="7">
        <v>481</v>
      </c>
      <c r="B489" s="7" t="s">
        <v>298</v>
      </c>
      <c r="C489" s="7" t="s">
        <v>259</v>
      </c>
      <c r="D489" s="7">
        <v>244</v>
      </c>
      <c r="E489" s="8" t="s">
        <v>427</v>
      </c>
      <c r="F489" s="22">
        <v>221.7</v>
      </c>
      <c r="G489" s="23">
        <v>221.7</v>
      </c>
      <c r="H489" s="10">
        <f t="shared" si="7"/>
        <v>100</v>
      </c>
    </row>
    <row r="490" spans="1:8" ht="12.75">
      <c r="A490" s="7">
        <v>482</v>
      </c>
      <c r="B490" s="7" t="s">
        <v>298</v>
      </c>
      <c r="C490" s="7" t="s">
        <v>261</v>
      </c>
      <c r="D490" s="7"/>
      <c r="E490" s="8" t="s">
        <v>262</v>
      </c>
      <c r="F490" s="22">
        <v>2433.2</v>
      </c>
      <c r="G490" s="23">
        <f>G491+G494</f>
        <v>2433.2</v>
      </c>
      <c r="H490" s="10">
        <f t="shared" si="7"/>
        <v>100</v>
      </c>
    </row>
    <row r="491" spans="1:8" ht="25.5">
      <c r="A491" s="7">
        <v>483</v>
      </c>
      <c r="B491" s="7" t="s">
        <v>298</v>
      </c>
      <c r="C491" s="7" t="s">
        <v>261</v>
      </c>
      <c r="D491" s="7">
        <v>110</v>
      </c>
      <c r="E491" s="8" t="s">
        <v>263</v>
      </c>
      <c r="F491" s="22">
        <v>1806.8</v>
      </c>
      <c r="G491" s="23">
        <f>G492+G493</f>
        <v>1806.8</v>
      </c>
      <c r="H491" s="10">
        <f t="shared" si="7"/>
        <v>100</v>
      </c>
    </row>
    <row r="492" spans="1:8" ht="38.25">
      <c r="A492" s="7">
        <v>484</v>
      </c>
      <c r="B492" s="7"/>
      <c r="C492" s="7"/>
      <c r="D492" s="7">
        <v>111</v>
      </c>
      <c r="E492" s="8" t="s">
        <v>468</v>
      </c>
      <c r="F492" s="22">
        <v>1798.5</v>
      </c>
      <c r="G492" s="23">
        <v>1798.5</v>
      </c>
      <c r="H492" s="10">
        <f t="shared" si="7"/>
        <v>100</v>
      </c>
    </row>
    <row r="493" spans="1:8" ht="39" customHeight="1">
      <c r="A493" s="7">
        <v>485</v>
      </c>
      <c r="B493" s="7"/>
      <c r="C493" s="7"/>
      <c r="D493" s="7">
        <v>112</v>
      </c>
      <c r="E493" s="8" t="s">
        <v>1</v>
      </c>
      <c r="F493" s="22">
        <v>8.3</v>
      </c>
      <c r="G493" s="23">
        <v>8.3</v>
      </c>
      <c r="H493" s="10">
        <f t="shared" si="7"/>
        <v>100</v>
      </c>
    </row>
    <row r="494" spans="1:8" ht="38.25">
      <c r="A494" s="7">
        <v>486</v>
      </c>
      <c r="B494" s="7"/>
      <c r="C494" s="7"/>
      <c r="D494" s="7">
        <v>244</v>
      </c>
      <c r="E494" s="8" t="s">
        <v>427</v>
      </c>
      <c r="F494" s="22">
        <v>626.4</v>
      </c>
      <c r="G494" s="23">
        <v>626.4</v>
      </c>
      <c r="H494" s="10">
        <f t="shared" si="7"/>
        <v>100</v>
      </c>
    </row>
    <row r="495" spans="1:8" ht="63.75">
      <c r="A495" s="7">
        <v>487</v>
      </c>
      <c r="B495" s="7" t="s">
        <v>298</v>
      </c>
      <c r="C495" s="7" t="s">
        <v>264</v>
      </c>
      <c r="D495" s="7"/>
      <c r="E495" s="8" t="s">
        <v>24</v>
      </c>
      <c r="F495" s="22">
        <v>1350</v>
      </c>
      <c r="G495" s="23">
        <f>G496</f>
        <v>1350</v>
      </c>
      <c r="H495" s="10">
        <f t="shared" si="7"/>
        <v>100</v>
      </c>
    </row>
    <row r="496" spans="1:8" ht="12.75">
      <c r="A496" s="7">
        <v>488</v>
      </c>
      <c r="B496" s="7" t="s">
        <v>298</v>
      </c>
      <c r="C496" s="7" t="s">
        <v>264</v>
      </c>
      <c r="D496" s="7">
        <v>540</v>
      </c>
      <c r="E496" s="8" t="s">
        <v>370</v>
      </c>
      <c r="F496" s="22">
        <v>1350</v>
      </c>
      <c r="G496" s="23">
        <v>1350</v>
      </c>
      <c r="H496" s="10">
        <f t="shared" si="7"/>
        <v>100</v>
      </c>
    </row>
    <row r="497" spans="1:8" ht="27.75" customHeight="1">
      <c r="A497" s="7">
        <v>489</v>
      </c>
      <c r="B497" s="7" t="s">
        <v>298</v>
      </c>
      <c r="C497" s="7" t="s">
        <v>265</v>
      </c>
      <c r="D497" s="7"/>
      <c r="E497" s="8" t="s">
        <v>266</v>
      </c>
      <c r="F497" s="22">
        <v>289.4</v>
      </c>
      <c r="G497" s="23">
        <f>G498</f>
        <v>289.4</v>
      </c>
      <c r="H497" s="10">
        <f aca="true" t="shared" si="8" ref="H497:H534">G497/F497*100</f>
        <v>100</v>
      </c>
    </row>
    <row r="498" spans="1:8" ht="38.25">
      <c r="A498" s="7">
        <v>490</v>
      </c>
      <c r="B498" s="7" t="s">
        <v>298</v>
      </c>
      <c r="C498" s="7" t="s">
        <v>265</v>
      </c>
      <c r="D498" s="7">
        <v>244</v>
      </c>
      <c r="E498" s="8" t="s">
        <v>427</v>
      </c>
      <c r="F498" s="22">
        <v>289.4</v>
      </c>
      <c r="G498" s="23">
        <v>289.4</v>
      </c>
      <c r="H498" s="10">
        <f t="shared" si="8"/>
        <v>100</v>
      </c>
    </row>
    <row r="499" spans="1:8" ht="25.5">
      <c r="A499" s="7">
        <v>491</v>
      </c>
      <c r="B499" s="7" t="s">
        <v>298</v>
      </c>
      <c r="C499" s="7" t="s">
        <v>267</v>
      </c>
      <c r="D499" s="7"/>
      <c r="E499" s="8" t="s">
        <v>268</v>
      </c>
      <c r="F499" s="22">
        <v>11068</v>
      </c>
      <c r="G499" s="23">
        <f>G500</f>
        <v>11068</v>
      </c>
      <c r="H499" s="10">
        <f t="shared" si="8"/>
        <v>100</v>
      </c>
    </row>
    <row r="500" spans="1:8" ht="36.75" customHeight="1">
      <c r="A500" s="7">
        <v>492</v>
      </c>
      <c r="B500" s="7" t="s">
        <v>298</v>
      </c>
      <c r="C500" s="7" t="s">
        <v>267</v>
      </c>
      <c r="D500" s="7">
        <v>414</v>
      </c>
      <c r="E500" s="8" t="s">
        <v>252</v>
      </c>
      <c r="F500" s="22">
        <v>11068</v>
      </c>
      <c r="G500" s="23">
        <v>11068</v>
      </c>
      <c r="H500" s="10">
        <f t="shared" si="8"/>
        <v>100</v>
      </c>
    </row>
    <row r="501" spans="1:8" ht="25.5">
      <c r="A501" s="7">
        <v>493</v>
      </c>
      <c r="B501" s="7" t="s">
        <v>298</v>
      </c>
      <c r="C501" s="7" t="s">
        <v>484</v>
      </c>
      <c r="D501" s="7"/>
      <c r="E501" s="8" t="s">
        <v>25</v>
      </c>
      <c r="F501" s="22">
        <v>80.7</v>
      </c>
      <c r="G501" s="23">
        <f>G502</f>
        <v>80.7</v>
      </c>
      <c r="H501" s="10">
        <f t="shared" si="8"/>
        <v>100</v>
      </c>
    </row>
    <row r="502" spans="1:8" ht="12.75">
      <c r="A502" s="7">
        <v>494</v>
      </c>
      <c r="B502" s="7" t="s">
        <v>298</v>
      </c>
      <c r="C502" s="7" t="s">
        <v>484</v>
      </c>
      <c r="D502" s="7">
        <v>852</v>
      </c>
      <c r="E502" s="8" t="s">
        <v>430</v>
      </c>
      <c r="F502" s="22">
        <v>80.7</v>
      </c>
      <c r="G502" s="23">
        <v>80.7</v>
      </c>
      <c r="H502" s="10">
        <f t="shared" si="8"/>
        <v>100</v>
      </c>
    </row>
    <row r="503" spans="1:8" ht="25.5">
      <c r="A503" s="15">
        <v>495</v>
      </c>
      <c r="B503" s="15" t="s">
        <v>300</v>
      </c>
      <c r="C503" s="15"/>
      <c r="D503" s="15"/>
      <c r="E503" s="16" t="s">
        <v>301</v>
      </c>
      <c r="F503" s="21">
        <v>1106.1</v>
      </c>
      <c r="G503" s="20">
        <f>G504</f>
        <v>1105.7</v>
      </c>
      <c r="H503" s="18">
        <f t="shared" si="8"/>
        <v>99.96383690443903</v>
      </c>
    </row>
    <row r="504" spans="1:8" ht="25.5">
      <c r="A504" s="7">
        <v>496</v>
      </c>
      <c r="B504" s="7" t="s">
        <v>300</v>
      </c>
      <c r="C504" s="7" t="s">
        <v>269</v>
      </c>
      <c r="D504" s="7"/>
      <c r="E504" s="8" t="s">
        <v>297</v>
      </c>
      <c r="F504" s="22">
        <v>1106.1</v>
      </c>
      <c r="G504" s="23">
        <f>G505+G506+G509</f>
        <v>1105.7</v>
      </c>
      <c r="H504" s="10">
        <f t="shared" si="8"/>
        <v>99.96383690443903</v>
      </c>
    </row>
    <row r="505" spans="1:8" ht="38.25">
      <c r="A505" s="7">
        <v>497</v>
      </c>
      <c r="B505" s="7" t="s">
        <v>300</v>
      </c>
      <c r="C505" s="7" t="s">
        <v>269</v>
      </c>
      <c r="D505" s="7">
        <v>111</v>
      </c>
      <c r="E505" s="8" t="s">
        <v>468</v>
      </c>
      <c r="F505" s="22">
        <v>917.6</v>
      </c>
      <c r="G505" s="23">
        <v>917.6</v>
      </c>
      <c r="H505" s="10">
        <f t="shared" si="8"/>
        <v>100</v>
      </c>
    </row>
    <row r="506" spans="1:8" ht="38.25">
      <c r="A506" s="7">
        <v>498</v>
      </c>
      <c r="B506" s="7" t="s">
        <v>300</v>
      </c>
      <c r="C506" s="7" t="s">
        <v>269</v>
      </c>
      <c r="D506" s="7">
        <v>240</v>
      </c>
      <c r="E506" s="8" t="s">
        <v>426</v>
      </c>
      <c r="F506" s="22">
        <v>187.5</v>
      </c>
      <c r="G506" s="23">
        <f>G507+G508</f>
        <v>187.10000000000002</v>
      </c>
      <c r="H506" s="10">
        <f t="shared" si="8"/>
        <v>99.78666666666668</v>
      </c>
    </row>
    <row r="507" spans="1:8" ht="38.25">
      <c r="A507" s="7">
        <v>499</v>
      </c>
      <c r="B507" s="7"/>
      <c r="C507" s="7"/>
      <c r="D507" s="7">
        <v>242</v>
      </c>
      <c r="E507" s="28" t="s">
        <v>501</v>
      </c>
      <c r="F507" s="22">
        <v>113.9</v>
      </c>
      <c r="G507" s="23">
        <v>113.9</v>
      </c>
      <c r="H507" s="10">
        <f t="shared" si="8"/>
        <v>100</v>
      </c>
    </row>
    <row r="508" spans="1:8" ht="25.5">
      <c r="A508" s="7">
        <v>500</v>
      </c>
      <c r="B508" s="7"/>
      <c r="C508" s="7"/>
      <c r="D508" s="7">
        <v>244</v>
      </c>
      <c r="E508" s="8" t="s">
        <v>437</v>
      </c>
      <c r="F508" s="22">
        <v>73.6</v>
      </c>
      <c r="G508" s="23">
        <v>73.2</v>
      </c>
      <c r="H508" s="10">
        <f t="shared" si="8"/>
        <v>99.45652173913044</v>
      </c>
    </row>
    <row r="509" spans="1:8" ht="25.5">
      <c r="A509" s="7">
        <v>501</v>
      </c>
      <c r="B509" s="7" t="s">
        <v>300</v>
      </c>
      <c r="C509" s="7" t="s">
        <v>269</v>
      </c>
      <c r="D509" s="7">
        <v>852</v>
      </c>
      <c r="E509" s="8" t="s">
        <v>86</v>
      </c>
      <c r="F509" s="22">
        <v>1</v>
      </c>
      <c r="G509" s="23">
        <v>1</v>
      </c>
      <c r="H509" s="10">
        <f t="shared" si="8"/>
        <v>100</v>
      </c>
    </row>
    <row r="510" spans="1:8" ht="12.75">
      <c r="A510" s="15">
        <v>502</v>
      </c>
      <c r="B510" s="15" t="s">
        <v>302</v>
      </c>
      <c r="C510" s="15"/>
      <c r="D510" s="15"/>
      <c r="E510" s="16" t="s">
        <v>303</v>
      </c>
      <c r="F510" s="21">
        <v>1300</v>
      </c>
      <c r="G510" s="20">
        <f>G511</f>
        <v>1300</v>
      </c>
      <c r="H510" s="18">
        <f t="shared" si="8"/>
        <v>100</v>
      </c>
    </row>
    <row r="511" spans="1:8" ht="12.75">
      <c r="A511" s="15">
        <v>503</v>
      </c>
      <c r="B511" s="15" t="s">
        <v>304</v>
      </c>
      <c r="C511" s="15"/>
      <c r="D511" s="15"/>
      <c r="E511" s="16" t="s">
        <v>305</v>
      </c>
      <c r="F511" s="21">
        <v>1300</v>
      </c>
      <c r="G511" s="20">
        <f>G512</f>
        <v>1300</v>
      </c>
      <c r="H511" s="18">
        <f t="shared" si="8"/>
        <v>100</v>
      </c>
    </row>
    <row r="512" spans="1:8" ht="38.25">
      <c r="A512" s="7">
        <v>504</v>
      </c>
      <c r="B512" s="7" t="s">
        <v>304</v>
      </c>
      <c r="C512" s="7" t="s">
        <v>270</v>
      </c>
      <c r="D512" s="7"/>
      <c r="E512" s="8" t="s">
        <v>271</v>
      </c>
      <c r="F512" s="22">
        <v>1300</v>
      </c>
      <c r="G512" s="23">
        <f>G513</f>
        <v>1300</v>
      </c>
      <c r="H512" s="10">
        <f t="shared" si="8"/>
        <v>100</v>
      </c>
    </row>
    <row r="513" spans="1:8" ht="38.25">
      <c r="A513" s="7">
        <v>505</v>
      </c>
      <c r="B513" s="7" t="s">
        <v>304</v>
      </c>
      <c r="C513" s="7" t="s">
        <v>272</v>
      </c>
      <c r="D513" s="7"/>
      <c r="E513" s="8" t="s">
        <v>273</v>
      </c>
      <c r="F513" s="22">
        <v>1300</v>
      </c>
      <c r="G513" s="23">
        <f>G514</f>
        <v>1300</v>
      </c>
      <c r="H513" s="10">
        <f t="shared" si="8"/>
        <v>100</v>
      </c>
    </row>
    <row r="514" spans="1:8" ht="38.25">
      <c r="A514" s="7">
        <v>506</v>
      </c>
      <c r="B514" s="7" t="s">
        <v>304</v>
      </c>
      <c r="C514" s="7" t="s">
        <v>272</v>
      </c>
      <c r="D514" s="7">
        <v>630</v>
      </c>
      <c r="E514" s="8" t="s">
        <v>28</v>
      </c>
      <c r="F514" s="22">
        <v>1300</v>
      </c>
      <c r="G514" s="23">
        <v>1300</v>
      </c>
      <c r="H514" s="10">
        <f t="shared" si="8"/>
        <v>100</v>
      </c>
    </row>
    <row r="515" spans="1:8" ht="29.25" customHeight="1">
      <c r="A515" s="15">
        <v>507</v>
      </c>
      <c r="B515" s="15" t="s">
        <v>306</v>
      </c>
      <c r="C515" s="15"/>
      <c r="D515" s="15"/>
      <c r="E515" s="16" t="s">
        <v>307</v>
      </c>
      <c r="F515" s="21">
        <v>0.4</v>
      </c>
      <c r="G515" s="20">
        <f>G516</f>
        <v>0.4</v>
      </c>
      <c r="H515" s="18">
        <f t="shared" si="8"/>
        <v>100</v>
      </c>
    </row>
    <row r="516" spans="1:8" ht="25.5">
      <c r="A516" s="15">
        <v>508</v>
      </c>
      <c r="B516" s="15" t="s">
        <v>308</v>
      </c>
      <c r="C516" s="15"/>
      <c r="D516" s="15"/>
      <c r="E516" s="16" t="s">
        <v>274</v>
      </c>
      <c r="F516" s="21">
        <v>0.4</v>
      </c>
      <c r="G516" s="20">
        <f>G517</f>
        <v>0.4</v>
      </c>
      <c r="H516" s="18">
        <f t="shared" si="8"/>
        <v>100</v>
      </c>
    </row>
    <row r="517" spans="1:8" ht="38.25">
      <c r="A517" s="7">
        <v>509</v>
      </c>
      <c r="B517" s="7" t="s">
        <v>308</v>
      </c>
      <c r="C517" s="7" t="s">
        <v>431</v>
      </c>
      <c r="D517" s="7"/>
      <c r="E517" s="8" t="s">
        <v>432</v>
      </c>
      <c r="F517" s="22">
        <v>0.4</v>
      </c>
      <c r="G517" s="23">
        <f>G518</f>
        <v>0.4</v>
      </c>
      <c r="H517" s="10">
        <f t="shared" si="8"/>
        <v>100</v>
      </c>
    </row>
    <row r="518" spans="1:8" ht="25.5">
      <c r="A518" s="7">
        <v>510</v>
      </c>
      <c r="B518" s="7" t="s">
        <v>308</v>
      </c>
      <c r="C518" s="7" t="s">
        <v>275</v>
      </c>
      <c r="D518" s="7"/>
      <c r="E518" s="8" t="s">
        <v>276</v>
      </c>
      <c r="F518" s="22">
        <v>0.4</v>
      </c>
      <c r="G518" s="23">
        <f>G519</f>
        <v>0.4</v>
      </c>
      <c r="H518" s="10">
        <f t="shared" si="8"/>
        <v>100</v>
      </c>
    </row>
    <row r="519" spans="1:8" ht="51">
      <c r="A519" s="7">
        <v>511</v>
      </c>
      <c r="B519" s="7" t="s">
        <v>308</v>
      </c>
      <c r="C519" s="7" t="s">
        <v>277</v>
      </c>
      <c r="D519" s="7"/>
      <c r="E519" s="8" t="s">
        <v>278</v>
      </c>
      <c r="F519" s="22">
        <v>0.4</v>
      </c>
      <c r="G519" s="23">
        <f>G520</f>
        <v>0.4</v>
      </c>
      <c r="H519" s="10">
        <f t="shared" si="8"/>
        <v>100</v>
      </c>
    </row>
    <row r="520" spans="1:8" ht="12.75">
      <c r="A520" s="7">
        <v>512</v>
      </c>
      <c r="B520" s="7" t="s">
        <v>308</v>
      </c>
      <c r="C520" s="7" t="s">
        <v>277</v>
      </c>
      <c r="D520" s="7">
        <v>730</v>
      </c>
      <c r="E520" s="8" t="s">
        <v>340</v>
      </c>
      <c r="F520" s="22">
        <v>0.4</v>
      </c>
      <c r="G520" s="23">
        <v>0.4</v>
      </c>
      <c r="H520" s="10">
        <f t="shared" si="8"/>
        <v>100</v>
      </c>
    </row>
    <row r="521" spans="1:8" ht="54.75" customHeight="1">
      <c r="A521" s="15">
        <v>513</v>
      </c>
      <c r="B521" s="15" t="s">
        <v>309</v>
      </c>
      <c r="C521" s="15"/>
      <c r="D521" s="15"/>
      <c r="E521" s="16" t="s">
        <v>279</v>
      </c>
      <c r="F521" s="21">
        <v>125773</v>
      </c>
      <c r="G521" s="20">
        <f>G522+G529</f>
        <v>125773</v>
      </c>
      <c r="H521" s="18">
        <f t="shared" si="8"/>
        <v>100</v>
      </c>
    </row>
    <row r="522" spans="1:8" ht="38.25">
      <c r="A522" s="15">
        <v>514</v>
      </c>
      <c r="B522" s="15" t="s">
        <v>310</v>
      </c>
      <c r="C522" s="15"/>
      <c r="D522" s="15"/>
      <c r="E522" s="16" t="s">
        <v>311</v>
      </c>
      <c r="F522" s="21">
        <v>53293</v>
      </c>
      <c r="G522" s="20">
        <f>G523</f>
        <v>53293</v>
      </c>
      <c r="H522" s="18">
        <f t="shared" si="8"/>
        <v>100</v>
      </c>
    </row>
    <row r="523" spans="1:8" ht="38.25">
      <c r="A523" s="7">
        <v>515</v>
      </c>
      <c r="B523" s="7" t="s">
        <v>310</v>
      </c>
      <c r="C523" s="7" t="s">
        <v>431</v>
      </c>
      <c r="D523" s="7"/>
      <c r="E523" s="8" t="s">
        <v>280</v>
      </c>
      <c r="F523" s="22">
        <v>53293</v>
      </c>
      <c r="G523" s="23">
        <f>G524</f>
        <v>53293</v>
      </c>
      <c r="H523" s="10">
        <f t="shared" si="8"/>
        <v>100</v>
      </c>
    </row>
    <row r="524" spans="1:8" ht="25.5">
      <c r="A524" s="7">
        <v>516</v>
      </c>
      <c r="B524" s="7" t="s">
        <v>310</v>
      </c>
      <c r="C524" s="7" t="s">
        <v>281</v>
      </c>
      <c r="D524" s="7"/>
      <c r="E524" s="8" t="s">
        <v>282</v>
      </c>
      <c r="F524" s="22">
        <v>53293</v>
      </c>
      <c r="G524" s="23">
        <f>G525+G527</f>
        <v>53293</v>
      </c>
      <c r="H524" s="10">
        <f t="shared" si="8"/>
        <v>100</v>
      </c>
    </row>
    <row r="525" spans="1:8" ht="38.25">
      <c r="A525" s="7">
        <v>517</v>
      </c>
      <c r="B525" s="7" t="s">
        <v>310</v>
      </c>
      <c r="C525" s="7" t="s">
        <v>283</v>
      </c>
      <c r="D525" s="7"/>
      <c r="E525" s="8" t="s">
        <v>26</v>
      </c>
      <c r="F525" s="22">
        <v>20224</v>
      </c>
      <c r="G525" s="23">
        <f>G526</f>
        <v>20224</v>
      </c>
      <c r="H525" s="10">
        <f t="shared" si="8"/>
        <v>100</v>
      </c>
    </row>
    <row r="526" spans="1:8" ht="12.75">
      <c r="A526" s="7">
        <v>518</v>
      </c>
      <c r="B526" s="7" t="s">
        <v>310</v>
      </c>
      <c r="C526" s="7" t="s">
        <v>283</v>
      </c>
      <c r="D526" s="7">
        <v>511</v>
      </c>
      <c r="E526" s="8" t="s">
        <v>341</v>
      </c>
      <c r="F526" s="22">
        <v>20224</v>
      </c>
      <c r="G526" s="23">
        <v>20224</v>
      </c>
      <c r="H526" s="10">
        <f t="shared" si="8"/>
        <v>100</v>
      </c>
    </row>
    <row r="527" spans="1:8" ht="53.25" customHeight="1">
      <c r="A527" s="7">
        <v>519</v>
      </c>
      <c r="B527" s="7" t="s">
        <v>310</v>
      </c>
      <c r="C527" s="7" t="s">
        <v>284</v>
      </c>
      <c r="D527" s="7"/>
      <c r="E527" s="8" t="s">
        <v>27</v>
      </c>
      <c r="F527" s="22">
        <v>33069</v>
      </c>
      <c r="G527" s="23">
        <f>G528</f>
        <v>33069</v>
      </c>
      <c r="H527" s="10">
        <f t="shared" si="8"/>
        <v>100</v>
      </c>
    </row>
    <row r="528" spans="1:8" ht="12.75">
      <c r="A528" s="7">
        <v>520</v>
      </c>
      <c r="B528" s="7" t="s">
        <v>310</v>
      </c>
      <c r="C528" s="7" t="s">
        <v>284</v>
      </c>
      <c r="D528" s="7">
        <v>511</v>
      </c>
      <c r="E528" s="8" t="s">
        <v>341</v>
      </c>
      <c r="F528" s="22">
        <v>33069</v>
      </c>
      <c r="G528" s="23">
        <v>33069</v>
      </c>
      <c r="H528" s="10">
        <f t="shared" si="8"/>
        <v>100</v>
      </c>
    </row>
    <row r="529" spans="1:8" ht="25.5">
      <c r="A529" s="15">
        <v>521</v>
      </c>
      <c r="B529" s="15" t="s">
        <v>312</v>
      </c>
      <c r="C529" s="15"/>
      <c r="D529" s="15"/>
      <c r="E529" s="16" t="s">
        <v>313</v>
      </c>
      <c r="F529" s="21">
        <v>72480</v>
      </c>
      <c r="G529" s="20">
        <f>G530</f>
        <v>72480</v>
      </c>
      <c r="H529" s="18">
        <f t="shared" si="8"/>
        <v>100</v>
      </c>
    </row>
    <row r="530" spans="1:8" ht="38.25">
      <c r="A530" s="7">
        <v>522</v>
      </c>
      <c r="B530" s="7" t="s">
        <v>312</v>
      </c>
      <c r="C530" s="7" t="s">
        <v>431</v>
      </c>
      <c r="D530" s="7"/>
      <c r="E530" s="8" t="s">
        <v>280</v>
      </c>
      <c r="F530" s="22">
        <v>72480</v>
      </c>
      <c r="G530" s="23">
        <f>G531</f>
        <v>72480</v>
      </c>
      <c r="H530" s="10">
        <f t="shared" si="8"/>
        <v>100</v>
      </c>
    </row>
    <row r="531" spans="1:8" ht="25.5">
      <c r="A531" s="7">
        <v>523</v>
      </c>
      <c r="B531" s="7" t="s">
        <v>312</v>
      </c>
      <c r="C531" s="7" t="s">
        <v>281</v>
      </c>
      <c r="D531" s="7"/>
      <c r="E531" s="8" t="s">
        <v>282</v>
      </c>
      <c r="F531" s="22">
        <v>72480</v>
      </c>
      <c r="G531" s="23">
        <f>G532</f>
        <v>72480</v>
      </c>
      <c r="H531" s="10">
        <f t="shared" si="8"/>
        <v>100</v>
      </c>
    </row>
    <row r="532" spans="1:8" ht="38.25">
      <c r="A532" s="7">
        <v>524</v>
      </c>
      <c r="B532" s="7" t="s">
        <v>312</v>
      </c>
      <c r="C532" s="7" t="s">
        <v>285</v>
      </c>
      <c r="D532" s="7"/>
      <c r="E532" s="8" t="s">
        <v>286</v>
      </c>
      <c r="F532" s="22">
        <v>72480</v>
      </c>
      <c r="G532" s="23">
        <f>G533</f>
        <v>72480</v>
      </c>
      <c r="H532" s="10">
        <f t="shared" si="8"/>
        <v>100</v>
      </c>
    </row>
    <row r="533" spans="1:8" ht="12.75">
      <c r="A533" s="7">
        <v>525</v>
      </c>
      <c r="B533" s="7" t="s">
        <v>312</v>
      </c>
      <c r="C533" s="7" t="s">
        <v>285</v>
      </c>
      <c r="D533" s="7">
        <v>540</v>
      </c>
      <c r="E533" s="8" t="s">
        <v>370</v>
      </c>
      <c r="F533" s="22">
        <v>72480</v>
      </c>
      <c r="G533" s="23">
        <v>72480</v>
      </c>
      <c r="H533" s="10">
        <f t="shared" si="8"/>
        <v>100</v>
      </c>
    </row>
    <row r="534" spans="1:8" ht="12.75">
      <c r="A534" s="15">
        <v>526</v>
      </c>
      <c r="B534" s="15"/>
      <c r="C534" s="15"/>
      <c r="D534" s="15"/>
      <c r="E534" s="16" t="s">
        <v>314</v>
      </c>
      <c r="F534" s="21">
        <v>731885</v>
      </c>
      <c r="G534" s="20">
        <f>G521+G515+G510+G473+G400+G387+G361+G197+G180+G161+G106+G93+G89+G9</f>
        <v>714796.8</v>
      </c>
      <c r="H534" s="18">
        <f t="shared" si="8"/>
        <v>97.6651796388777</v>
      </c>
    </row>
  </sheetData>
  <autoFilter ref="A8:H534"/>
  <mergeCells count="9">
    <mergeCell ref="A1:H2"/>
    <mergeCell ref="A6:A7"/>
    <mergeCell ref="F6:F7"/>
    <mergeCell ref="E6:E7"/>
    <mergeCell ref="G6:H6"/>
    <mergeCell ref="B6:B7"/>
    <mergeCell ref="C6:C7"/>
    <mergeCell ref="D6:D7"/>
    <mergeCell ref="A4:H4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003b</cp:lastModifiedBy>
  <cp:lastPrinted>2015-03-26T10:26:29Z</cp:lastPrinted>
  <dcterms:created xsi:type="dcterms:W3CDTF">1996-10-08T23:32:33Z</dcterms:created>
  <dcterms:modified xsi:type="dcterms:W3CDTF">2015-03-26T10:26:32Z</dcterms:modified>
  <cp:category/>
  <cp:version/>
  <cp:contentType/>
  <cp:contentStatus/>
</cp:coreProperties>
</file>