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'Лист1'!$A$1:$F$126</definedName>
  </definedNames>
  <calcPr fullCalcOnLoad="1"/>
</workbook>
</file>

<file path=xl/sharedStrings.xml><?xml version="1.0" encoding="utf-8"?>
<sst xmlns="http://schemas.openxmlformats.org/spreadsheetml/2006/main" count="195" uniqueCount="188">
  <si>
    <t>000 1 16 43000 01 0000 140</t>
  </si>
  <si>
    <t>000 1 16 21050 05 0000 140</t>
  </si>
  <si>
    <t>000 1 16 30030 01 0000 140</t>
  </si>
  <si>
    <t>000 2 02 03000 00 0000 151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</si>
  <si>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</si>
  <si>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</si>
  <si>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</si>
  <si>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</si>
  <si>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</si>
  <si>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</si>
  <si>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</si>
  <si>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</si>
  <si>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ДОХОДЫ ОТ ОКАЗАНИЯ ПЛАТНЫХ УСЛУГ И КОМПЕНСАЦИИ ЗАТРАТ ГОСУДАРСТВА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</si>
  <si>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</si>
  <si>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</si>
  <si>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</si>
  <si>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</si>
  <si>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</si>
  <si>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</si>
  <si>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</si>
  <si>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</si>
  <si>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</si>
  <si>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</si>
  <si>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</si>
  <si>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000 2 02 02000 00 0000 151</t>
  </si>
  <si>
    <t>000 2 02 04000 00 0000 151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</si>
  <si>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</si>
  <si>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</si>
  <si>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</si>
  <si>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</si>
  <si>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</si>
  <si>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</si>
  <si>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000 2 02 01000 00 0000 151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</si>
  <si>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</si>
  <si>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</si>
  <si>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</si>
  <si>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</si>
  <si>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</si>
  <si>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</si>
  <si>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000 1 11 03050 05 0000 120</t>
  </si>
  <si>
    <t>000 1 11 05035 05 0000 120</t>
  </si>
  <si>
    <t>000 1 12 01000 01 0000 120</t>
  </si>
  <si>
    <t>000 1 16 03010 01 0000 140</t>
  </si>
  <si>
    <t>000 2 02 01001 05 0000 151</t>
  </si>
  <si>
    <t>000 2 02 02999 05 0000 151</t>
  </si>
  <si>
    <t>000 2 02 03999 05 0000 151</t>
  </si>
  <si>
    <t>000 2 02 03022 05 0000 151</t>
  </si>
  <si>
    <t>000 1 16 03030 01 0000 140</t>
  </si>
  <si>
    <t>Субсидии на осуществление мероприятий по организации питания в муниципальных общеобразовательных учреждениях</t>
  </si>
  <si>
    <t>000 2 02 03024 05 0000 151</t>
  </si>
  <si>
    <t>000 2 02 04999 05 0000 151</t>
  </si>
  <si>
    <t>000 2 02 03015 05 0000 151</t>
  </si>
  <si>
    <t>ИТОГО ДОХОДОВ: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</si>
  <si>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</si>
  <si>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</si>
  <si>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</si>
  <si>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</si>
  <si>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</si>
  <si>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</si>
  <si>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</si>
  <si>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000 2 02 02085 05 0000 151</t>
  </si>
  <si>
    <t>СУБВЕНЦИИ БЮДЖЕТАМ СУБЪЕКТОВ РОССИЙСКОЙ ФЕДЕРАЦИИ И МУНИЦИПАЛЬНЫХ ОБРАЗОВАНИЙ</t>
  </si>
  <si>
    <t>000 2 02 03001 05 0000 151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</si>
  <si>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</si>
  <si>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</si>
  <si>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000 1 11 05025 05 0000 120</t>
  </si>
  <si>
    <t>По данной строке указаны:</t>
  </si>
  <si>
    <t>000 2 02 02077 05 0000 151</t>
  </si>
  <si>
    <t>Субсидии на организацию мероприятий по охране окружающей среды и природопользованию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</si>
  <si>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</si>
  <si>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</si>
  <si>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</si>
  <si>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</si>
  <si>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</si>
  <si>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&lt;4&gt;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</si>
  <si>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</si>
  <si>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</si>
  <si>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</si>
  <si>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</si>
  <si>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</si>
  <si>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РОССИЙСКОЙ ФЕДЕРАЦИИ</t>
  </si>
  <si>
    <t>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</t>
  </si>
  <si>
    <t>Cубвенции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</si>
  <si>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</si>
  <si>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</si>
  <si>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</si>
  <si>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</si>
  <si>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</si>
  <si>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</si>
  <si>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</si>
  <si>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</si>
  <si>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</si>
  <si>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</si>
  <si>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000 1 14 06013 10 0000 430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</si>
  <si>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</si>
  <si>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000 2 02 00000 00 0000 000</t>
  </si>
  <si>
    <t xml:space="preserve">БЕЗВОЗМЕЗДНЫЕ ПОСТУПЛЕНИЯ </t>
  </si>
  <si>
    <t>000 2 02 02009 05 0000 151</t>
  </si>
  <si>
    <t>Субсидии бюджетам муниципальных районов на поддержку малого и среднего предпринимательства, включая крестьянские (фермерские) хозяйства</t>
  </si>
  <si>
    <t>000 2 02 02051 05 0000 151</t>
  </si>
  <si>
    <t>Субвенции бюджетам муниципальных районов на оплату жилищно-коммунальных услуг отдельным категориям граждан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</si>
  <si>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</si>
  <si>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</si>
  <si>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</si>
  <si>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</si>
  <si>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</si>
  <si>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</si>
  <si>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&lt;6&gt;</t>
  </si>
  <si>
    <t>000 2 18 00000 00 0000 000</t>
  </si>
  <si>
    <t>000 2 19 00000 00 0000 000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</si>
  <si>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</si>
  <si>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</si>
  <si>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</si>
  <si>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</si>
  <si>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</si>
  <si>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</si>
  <si>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</si>
  <si>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в области охраны окружающей среды</t>
  </si>
  <si>
    <t>000 2 00 00000 00 0000 000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</si>
  <si>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</si>
  <si>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</si>
  <si>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</si>
  <si>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000 2 02 04053 05 0000 151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</si>
  <si>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</si>
  <si>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Прочие межбюджетные трансферты, передаваемые бюджетам муниципальных районов &lt;8&gt;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</si>
  <si>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</si>
  <si>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</si>
  <si>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</si>
  <si>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осуществление мероприятий по развитию газификации в сельской местности</t>
  </si>
  <si>
    <t>Субсидии на строительство и реконструкцию автомобильных дорог общего пользования местного значения</t>
  </si>
  <si>
    <t>&lt;3&gt;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</si>
  <si>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</si>
  <si>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 &lt;5&gt;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</si>
  <si>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</si>
  <si>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</si>
  <si>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&lt;8&gt;</t>
  </si>
  <si>
    <t>Свод доходов муниципального бюджета</t>
  </si>
  <si>
    <t xml:space="preserve">Приложение 2
к решению Думы муниципального образования
Байкаловский муниципальный район
№___от «___»___________2015 г.
 «Об утверждении отчета об исполнении бюджета муниципального образования 
Байкаловский  муниципальный  район за 2014 год»
</t>
  </si>
  <si>
    <t>Сумма средств, поступившая в бюджет в 2014 году</t>
  </si>
  <si>
    <t>Сумма средств, предусмотренных решением о бюджете на 2014 год, тыс.руб.</t>
  </si>
  <si>
    <t>000 1 03 00000 00 0000 110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</si>
  <si>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</si>
  <si>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</si>
  <si>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</si>
  <si>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</si>
  <si>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</si>
  <si>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</si>
  <si>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000 1 13  02995 05 0000 130</t>
  </si>
  <si>
    <t>000 1 14 02052 05 0000 410</t>
  </si>
  <si>
    <t>Доходы от реализации имущества,  находящегося  в оперативном управлении  учреждений,  находящихся ведении  органов   управления   муниципальных районов (за исключением имущества  муниципальных бюджетных  и  автономных учреждений),  в  части реализации  основных   средств   по  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</si>
  <si>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</si>
  <si>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</si>
  <si>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</si>
  <si>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Денежные взыскания (штрафы) и иные суммы взыскиваемые с лиц, виновных  в совершении преступлений и в возмещение ущерба имуществу, зачисляемые в бюджеты муниципальных районов</t>
  </si>
  <si>
    <t>000 1 16 25050 01 0000 140</t>
  </si>
  <si>
    <t>Денежные взыскания (штрафы) за нарушение законодательства РФ об административных правонарушениях, предусмотренные ст.20.25 Кодекса об административных правонарушениях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</si>
  <si>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</si>
  <si>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</si>
  <si>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Субсидии на реализацию федеральных целевых программ&lt;1&gt;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</si>
  <si>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</si>
  <si>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Субсидии на осуществление мероприятий по обеспечению жильем граждан Российской Федерации, проживающих в сельской местности&lt;3&gt;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</si>
  <si>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</si>
  <si>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</si>
  <si>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территории сельских поселений</t>
  </si>
  <si>
    <t>000 2 07 00000 00 0000 180</t>
  </si>
  <si>
    <t>000 2 18 05020 05 0000 180</t>
  </si>
  <si>
    <t>Доходы бюджетов муниципальных районов от возврата автономными учреждениями остатков субсидий прошлых лет</t>
  </si>
  <si>
    <t>Субсидии на предоставление социальных выплат молодым семьям на приобретение (строительство) жилья</t>
  </si>
  <si>
    <t>Субсидии на предоставление социальных выплат молодым семьям на приобретение (строительство) жилья (федеральные средства)</t>
  </si>
  <si>
    <t>Субсидии на строительство и реконструкцию объектов муниципальной собственности физической культуры и массового спорта</t>
  </si>
  <si>
    <t>Субсидии на формирование жилищного фонда для переселения граждан из жилых помещений, признанных непригодными для проживания</t>
  </si>
  <si>
    <t>Субсидии на осуществление мероприятий по развитию газификации в сельской местности (федеральные средства)</t>
  </si>
  <si>
    <t>Субсидии на осуществление мероприятий по реконструкции и восстановлению гидротехнических сооружений, находящихся в собственности муниципальных образований</t>
  </si>
  <si>
    <t>Субсидии на осуществление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 (федеральные средства)</t>
  </si>
  <si>
    <t>Субсидии по улучшению жилищных условий граждан, проживающих в сельской местности, в том числе молодых семей и молодых специалистов</t>
  </si>
  <si>
    <t>Субсидии на капитальный ремонт, приведение в соответствие с требованиями санитарного и пожарного законодательства зданий, сооружений и помещений образовательных учреждений в муниципальных образованиях Свердловской области</t>
  </si>
  <si>
    <t>Субсидии на осуществление мероприятий по созданию дополнительных мест в муниципальных системах дошкольного образования, расположенных на территории Свердловской области</t>
  </si>
  <si>
    <t>Субсидии на обеспечение осуществления мероприятий по приоритетным направлениям работы с молодежью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</si>
  <si>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</si>
  <si>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</si>
  <si>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Межбюджетные трансферты на капитальный ремонт мостового перехода через реку Ница и автодороги с.Елань-д.Яр Байкаловского муниципального района за счет Резервного фонда Правительства СО</t>
  </si>
  <si>
    <t>Межбюджетные трансферты на приобретение универсальной акустической системы для Городищенского Дома культуры за счет Резервного фонда Правительства СО</t>
  </si>
  <si>
    <t>Межбюджетные трансферты на устройство тротуаров с двух сторон автомобильной дороги общего пользования по улице Мальгина на участке автомобильной дороги Горбуновское - Байкалово - Ирбит до автостанции в селе Байкалово за счет Резервного фонда Правительства СО</t>
  </si>
  <si>
    <t>000 1 17 00000 00 0000 000</t>
  </si>
  <si>
    <t>000 1 17 01050 05 0000 180</t>
  </si>
  <si>
    <t>ПРОЧИЕ НЕНАЛОГОВЫЕ ДОХОДЫ</t>
  </si>
  <si>
    <t>Невыясненные поступления, зачисляемые в бюджеты муниципальных районов</t>
  </si>
  <si>
    <t>Прочие денежные взыскания за административные правонарушения в области дорожного движения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</si>
</sst>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0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64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9"/>
  <sheetViews>
    <sheetView tabSelected="1" zoomScale="115" zoomScaleNormal="115" zoomScaleSheetLayoutView="115" workbookViewId="0" topLeftCell="A35">
      <selection activeCell="C40" sqref="C40"/>
    </sheetView>
  </sheetViews>
  <sheetFormatPr defaultColWidth="9.00390625" defaultRowHeight="12.75"/>
  <cols>
    <col min="1" max="1" width="5.00390625" style="4" customWidth="1"/>
    <col min="2" max="2" width="23.625" style="5" customWidth="1"/>
    <col min="3" max="3" width="40.875" style="39" customWidth="1"/>
    <col min="4" max="4" width="10.25390625" style="23" customWidth="1"/>
    <col min="5" max="5" width="10.125" style="23" customWidth="1"/>
    <col min="6" max="6" width="8.875" style="24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30" customHeight="1">
      <c r="A1" s="59" t="s">
        <v>137</v>
      </c>
      <c r="B1" s="59"/>
      <c r="C1" s="59"/>
      <c r="D1" s="59"/>
      <c r="E1" s="59"/>
      <c r="F1" s="59"/>
    </row>
    <row r="2" spans="1:6" s="1" customFormat="1" ht="15.75" customHeight="1">
      <c r="A2" s="59"/>
      <c r="B2" s="59"/>
      <c r="C2" s="59"/>
      <c r="D2" s="59"/>
      <c r="E2" s="59"/>
      <c r="F2" s="59"/>
    </row>
    <row r="3" spans="1:6" s="1" customFormat="1" ht="45" customHeight="1">
      <c r="A3" s="59"/>
      <c r="B3" s="59"/>
      <c r="C3" s="59"/>
      <c r="D3" s="59"/>
      <c r="E3" s="59"/>
      <c r="F3" s="59"/>
    </row>
    <row r="4" spans="1:6" s="1" customFormat="1" ht="12.75">
      <c r="A4" s="61" t="s">
        <v>136</v>
      </c>
      <c r="B4" s="62"/>
      <c r="C4" s="62"/>
      <c r="D4" s="62"/>
      <c r="E4" s="16"/>
      <c r="F4" s="17"/>
    </row>
    <row r="5" spans="1:6" s="1" customFormat="1" ht="12.75">
      <c r="A5" s="2"/>
      <c r="B5" s="6"/>
      <c r="C5" s="35"/>
      <c r="D5" s="15"/>
      <c r="E5" s="16"/>
      <c r="F5" s="17"/>
    </row>
    <row r="6" spans="1:6" s="1" customFormat="1" ht="48.75" customHeight="1">
      <c r="A6" s="63" t="s">
        <v>4</v>
      </c>
      <c r="B6" s="63" t="s">
        <v>7</v>
      </c>
      <c r="C6" s="64" t="s">
        <v>26</v>
      </c>
      <c r="D6" s="66" t="s">
        <v>139</v>
      </c>
      <c r="E6" s="60" t="s">
        <v>138</v>
      </c>
      <c r="F6" s="60"/>
    </row>
    <row r="7" spans="1:6" ht="76.5" customHeight="1">
      <c r="A7" s="63"/>
      <c r="B7" s="63"/>
      <c r="C7" s="65"/>
      <c r="D7" s="66"/>
      <c r="E7" s="13" t="s">
        <v>84</v>
      </c>
      <c r="F7" s="14" t="s">
        <v>85</v>
      </c>
    </row>
    <row r="8" spans="1:6" ht="12.75">
      <c r="A8" s="18">
        <v>1</v>
      </c>
      <c r="B8" s="18">
        <v>2</v>
      </c>
      <c r="C8" s="36">
        <v>3</v>
      </c>
      <c r="D8" s="18">
        <v>4</v>
      </c>
      <c r="E8" s="19">
        <v>5</v>
      </c>
      <c r="F8" s="20">
        <v>6</v>
      </c>
    </row>
    <row r="9" spans="1:6" ht="12.75">
      <c r="A9" s="29">
        <v>1</v>
      </c>
      <c r="B9" s="29" t="s">
        <v>9</v>
      </c>
      <c r="C9" s="30" t="s">
        <v>56</v>
      </c>
      <c r="D9" s="43">
        <v>142852.5</v>
      </c>
      <c r="E9" s="44">
        <f>E10+E12+E14+E18+E20+E28+E30+E34+E38+E48</f>
        <v>144165.90000000002</v>
      </c>
      <c r="F9" s="45">
        <f>E9/D9*100</f>
        <v>100.91940988082115</v>
      </c>
    </row>
    <row r="10" spans="1:6" ht="12.75">
      <c r="A10" s="29">
        <v>2</v>
      </c>
      <c r="B10" s="29" t="s">
        <v>13</v>
      </c>
      <c r="C10" s="30" t="s">
        <v>10</v>
      </c>
      <c r="D10" s="43">
        <v>112578</v>
      </c>
      <c r="E10" s="44">
        <f>E11</f>
        <v>113868.3</v>
      </c>
      <c r="F10" s="45">
        <f aca="true" t="shared" si="0" ref="F10:F77">E10/D10*100</f>
        <v>101.14613867718383</v>
      </c>
    </row>
    <row r="11" spans="1:6" ht="12.75">
      <c r="A11" s="28">
        <v>3</v>
      </c>
      <c r="B11" s="28" t="s">
        <v>34</v>
      </c>
      <c r="C11" s="31" t="s">
        <v>11</v>
      </c>
      <c r="D11" s="42">
        <v>112578</v>
      </c>
      <c r="E11" s="40">
        <v>113868.3</v>
      </c>
      <c r="F11" s="41">
        <f t="shared" si="0"/>
        <v>101.14613867718383</v>
      </c>
    </row>
    <row r="12" spans="1:6" ht="38.25">
      <c r="A12" s="28">
        <v>4</v>
      </c>
      <c r="B12" s="28" t="s">
        <v>140</v>
      </c>
      <c r="C12" s="31" t="s">
        <v>141</v>
      </c>
      <c r="D12" s="42">
        <v>4730</v>
      </c>
      <c r="E12" s="40">
        <f>E13</f>
        <v>4731.6</v>
      </c>
      <c r="F12" s="41">
        <f t="shared" si="0"/>
        <v>100.03382663847782</v>
      </c>
    </row>
    <row r="13" spans="1:6" ht="38.25">
      <c r="A13" s="28">
        <v>5</v>
      </c>
      <c r="B13" s="28" t="s">
        <v>142</v>
      </c>
      <c r="C13" s="31" t="s">
        <v>143</v>
      </c>
      <c r="D13" s="42">
        <v>4730</v>
      </c>
      <c r="E13" s="40">
        <v>4731.6</v>
      </c>
      <c r="F13" s="41">
        <f t="shared" si="0"/>
        <v>100.03382663847782</v>
      </c>
    </row>
    <row r="14" spans="1:6" ht="12.75">
      <c r="A14" s="29">
        <v>6</v>
      </c>
      <c r="B14" s="29" t="s">
        <v>35</v>
      </c>
      <c r="C14" s="30" t="s">
        <v>5</v>
      </c>
      <c r="D14" s="43">
        <v>5294.3</v>
      </c>
      <c r="E14" s="44">
        <f>E15+E16+E17</f>
        <v>5298.999999999999</v>
      </c>
      <c r="F14" s="45">
        <f t="shared" si="0"/>
        <v>100.08877471998186</v>
      </c>
    </row>
    <row r="15" spans="1:6" ht="25.5">
      <c r="A15" s="28">
        <v>7</v>
      </c>
      <c r="B15" s="28" t="s">
        <v>36</v>
      </c>
      <c r="C15" s="31" t="s">
        <v>27</v>
      </c>
      <c r="D15" s="42">
        <v>5214.4</v>
      </c>
      <c r="E15" s="40">
        <v>5218.9</v>
      </c>
      <c r="F15" s="41">
        <f t="shared" si="0"/>
        <v>100.08629947836761</v>
      </c>
    </row>
    <row r="16" spans="1:6" ht="12.75">
      <c r="A16" s="28">
        <v>8</v>
      </c>
      <c r="B16" s="28" t="s">
        <v>37</v>
      </c>
      <c r="C16" s="31" t="s">
        <v>6</v>
      </c>
      <c r="D16" s="42">
        <v>55.2</v>
      </c>
      <c r="E16" s="40">
        <v>55.4</v>
      </c>
      <c r="F16" s="41">
        <f t="shared" si="0"/>
        <v>100.36231884057972</v>
      </c>
    </row>
    <row r="17" spans="1:6" ht="39.75" customHeight="1">
      <c r="A17" s="28">
        <v>9</v>
      </c>
      <c r="B17" s="28" t="s">
        <v>113</v>
      </c>
      <c r="C17" s="31" t="s">
        <v>114</v>
      </c>
      <c r="D17" s="42">
        <v>24.7</v>
      </c>
      <c r="E17" s="40">
        <v>24.7</v>
      </c>
      <c r="F17" s="41">
        <f t="shared" si="0"/>
        <v>100</v>
      </c>
    </row>
    <row r="18" spans="1:6" ht="12.75">
      <c r="A18" s="29">
        <v>10</v>
      </c>
      <c r="B18" s="29" t="s">
        <v>14</v>
      </c>
      <c r="C18" s="30" t="s">
        <v>21</v>
      </c>
      <c r="D18" s="43">
        <v>740</v>
      </c>
      <c r="E18" s="44">
        <f>E19</f>
        <v>744.3</v>
      </c>
      <c r="F18" s="45">
        <f t="shared" si="0"/>
        <v>100.58108108108108</v>
      </c>
    </row>
    <row r="19" spans="1:6" ht="51">
      <c r="A19" s="28">
        <v>11</v>
      </c>
      <c r="B19" s="28" t="s">
        <v>38</v>
      </c>
      <c r="C19" s="31" t="s">
        <v>86</v>
      </c>
      <c r="D19" s="42">
        <v>740</v>
      </c>
      <c r="E19" s="40">
        <v>744.3</v>
      </c>
      <c r="F19" s="41">
        <f t="shared" si="0"/>
        <v>100.58108108108108</v>
      </c>
    </row>
    <row r="20" spans="1:6" ht="52.5" customHeight="1">
      <c r="A20" s="29">
        <v>12</v>
      </c>
      <c r="B20" s="29" t="s">
        <v>15</v>
      </c>
      <c r="C20" s="30" t="s">
        <v>16</v>
      </c>
      <c r="D20" s="43">
        <v>2047.9</v>
      </c>
      <c r="E20" s="44">
        <f>E21+E22+E23+E24+E25+E26+E27</f>
        <v>2053.6</v>
      </c>
      <c r="F20" s="45">
        <f t="shared" si="0"/>
        <v>100.27833390302261</v>
      </c>
    </row>
    <row r="21" spans="1:6" ht="38.25">
      <c r="A21" s="28">
        <v>13</v>
      </c>
      <c r="B21" s="28" t="s">
        <v>39</v>
      </c>
      <c r="C21" s="31" t="s">
        <v>30</v>
      </c>
      <c r="D21" s="42">
        <v>5</v>
      </c>
      <c r="E21" s="40">
        <v>5.5</v>
      </c>
      <c r="F21" s="41">
        <f t="shared" si="0"/>
        <v>110.00000000000001</v>
      </c>
    </row>
    <row r="22" spans="1:6" ht="76.5" customHeight="1">
      <c r="A22" s="28">
        <v>14</v>
      </c>
      <c r="B22" s="28" t="s">
        <v>87</v>
      </c>
      <c r="C22" s="31" t="s">
        <v>75</v>
      </c>
      <c r="D22" s="42">
        <v>1361</v>
      </c>
      <c r="E22" s="40">
        <v>1365.8</v>
      </c>
      <c r="F22" s="41">
        <f t="shared" si="0"/>
        <v>100.35268185157973</v>
      </c>
    </row>
    <row r="23" spans="1:6" ht="79.5" customHeight="1">
      <c r="A23" s="28">
        <v>15</v>
      </c>
      <c r="B23" s="28" t="s">
        <v>65</v>
      </c>
      <c r="C23" s="31" t="s">
        <v>76</v>
      </c>
      <c r="D23" s="42">
        <v>250</v>
      </c>
      <c r="E23" s="40">
        <v>250.1</v>
      </c>
      <c r="F23" s="41">
        <f t="shared" si="0"/>
        <v>100.03999999999999</v>
      </c>
    </row>
    <row r="24" spans="1:6" ht="76.5">
      <c r="A24" s="28">
        <v>16</v>
      </c>
      <c r="B24" s="28" t="s">
        <v>40</v>
      </c>
      <c r="C24" s="31" t="s">
        <v>77</v>
      </c>
      <c r="D24" s="42">
        <v>351</v>
      </c>
      <c r="E24" s="40">
        <v>351</v>
      </c>
      <c r="F24" s="41">
        <f t="shared" si="0"/>
        <v>100</v>
      </c>
    </row>
    <row r="25" spans="1:6" ht="38.25">
      <c r="A25" s="28">
        <v>17</v>
      </c>
      <c r="B25" s="28" t="s">
        <v>144</v>
      </c>
      <c r="C25" s="31" t="s">
        <v>145</v>
      </c>
      <c r="D25" s="42">
        <v>76.4</v>
      </c>
      <c r="E25" s="40">
        <v>76.4</v>
      </c>
      <c r="F25" s="41">
        <f t="shared" si="0"/>
        <v>100</v>
      </c>
    </row>
    <row r="26" spans="1:6" ht="63.75">
      <c r="A26" s="28">
        <v>18</v>
      </c>
      <c r="B26" s="28" t="s">
        <v>78</v>
      </c>
      <c r="C26" s="31" t="s">
        <v>79</v>
      </c>
      <c r="D26" s="42">
        <v>4.5</v>
      </c>
      <c r="E26" s="40">
        <v>4.5</v>
      </c>
      <c r="F26" s="41">
        <f t="shared" si="0"/>
        <v>100</v>
      </c>
    </row>
    <row r="27" spans="1:6" ht="77.25" customHeight="1">
      <c r="A27" s="28">
        <v>19</v>
      </c>
      <c r="B27" s="28" t="s">
        <v>115</v>
      </c>
      <c r="C27" s="31" t="s">
        <v>116</v>
      </c>
      <c r="D27" s="42"/>
      <c r="E27" s="40">
        <v>0.3</v>
      </c>
      <c r="F27" s="41"/>
    </row>
    <row r="28" spans="1:6" ht="25.5">
      <c r="A28" s="29">
        <v>20</v>
      </c>
      <c r="B28" s="29" t="s">
        <v>18</v>
      </c>
      <c r="C28" s="30" t="s">
        <v>17</v>
      </c>
      <c r="D28" s="43">
        <v>496</v>
      </c>
      <c r="E28" s="44">
        <f>E29</f>
        <v>497.5</v>
      </c>
      <c r="F28" s="45">
        <f t="shared" si="0"/>
        <v>100.3024193548387</v>
      </c>
    </row>
    <row r="29" spans="1:6" ht="25.5">
      <c r="A29" s="28">
        <v>21</v>
      </c>
      <c r="B29" s="28" t="s">
        <v>41</v>
      </c>
      <c r="C29" s="31" t="s">
        <v>146</v>
      </c>
      <c r="D29" s="42">
        <v>496</v>
      </c>
      <c r="E29" s="40">
        <v>497.5</v>
      </c>
      <c r="F29" s="41">
        <f t="shared" si="0"/>
        <v>100.3024193548387</v>
      </c>
    </row>
    <row r="30" spans="1:6" ht="38.25">
      <c r="A30" s="29">
        <v>22</v>
      </c>
      <c r="B30" s="29" t="s">
        <v>8</v>
      </c>
      <c r="C30" s="30" t="s">
        <v>12</v>
      </c>
      <c r="D30" s="43">
        <v>15832.5</v>
      </c>
      <c r="E30" s="44">
        <f>E31+E32+E33</f>
        <v>15832.7</v>
      </c>
      <c r="F30" s="45">
        <f t="shared" si="0"/>
        <v>100.00126322438024</v>
      </c>
    </row>
    <row r="31" spans="1:6" ht="38.25">
      <c r="A31" s="28">
        <v>23</v>
      </c>
      <c r="B31" s="28" t="s">
        <v>88</v>
      </c>
      <c r="C31" s="31" t="s">
        <v>89</v>
      </c>
      <c r="D31" s="42">
        <v>15551.7</v>
      </c>
      <c r="E31" s="40">
        <v>15551.8</v>
      </c>
      <c r="F31" s="41">
        <f t="shared" si="0"/>
        <v>100.00064301651908</v>
      </c>
    </row>
    <row r="32" spans="1:6" ht="38.25">
      <c r="A32" s="28">
        <v>24</v>
      </c>
      <c r="B32" s="28" t="s">
        <v>90</v>
      </c>
      <c r="C32" s="31" t="s">
        <v>91</v>
      </c>
      <c r="D32" s="42">
        <v>270.1</v>
      </c>
      <c r="E32" s="40">
        <v>270.2</v>
      </c>
      <c r="F32" s="41">
        <f t="shared" si="0"/>
        <v>100.03702332469456</v>
      </c>
    </row>
    <row r="33" spans="1:6" ht="25.5">
      <c r="A33" s="28">
        <v>25</v>
      </c>
      <c r="B33" s="28" t="s">
        <v>147</v>
      </c>
      <c r="C33" s="31" t="s">
        <v>92</v>
      </c>
      <c r="D33" s="42">
        <v>10.7</v>
      </c>
      <c r="E33" s="40">
        <v>10.7</v>
      </c>
      <c r="F33" s="41">
        <f t="shared" si="0"/>
        <v>100</v>
      </c>
    </row>
    <row r="34" spans="1:6" ht="25.5">
      <c r="A34" s="29">
        <v>26</v>
      </c>
      <c r="B34" s="29" t="s">
        <v>23</v>
      </c>
      <c r="C34" s="30" t="s">
        <v>22</v>
      </c>
      <c r="D34" s="43">
        <v>76.2</v>
      </c>
      <c r="E34" s="44">
        <f>E35+E36+E37</f>
        <v>76.4</v>
      </c>
      <c r="F34" s="45">
        <f t="shared" si="0"/>
        <v>100.26246719160106</v>
      </c>
    </row>
    <row r="35" spans="1:6" ht="51">
      <c r="A35" s="28">
        <v>27</v>
      </c>
      <c r="B35" s="28" t="s">
        <v>93</v>
      </c>
      <c r="C35" s="31" t="s">
        <v>31</v>
      </c>
      <c r="D35" s="42">
        <v>42.3</v>
      </c>
      <c r="E35" s="40">
        <v>42.5</v>
      </c>
      <c r="F35" s="41">
        <f t="shared" si="0"/>
        <v>100.47281323877068</v>
      </c>
    </row>
    <row r="36" spans="1:6" ht="91.5" customHeight="1">
      <c r="A36" s="28">
        <v>28</v>
      </c>
      <c r="B36" s="28" t="s">
        <v>148</v>
      </c>
      <c r="C36" s="31" t="s">
        <v>149</v>
      </c>
      <c r="D36" s="42">
        <v>17</v>
      </c>
      <c r="E36" s="40">
        <v>17</v>
      </c>
      <c r="F36" s="41">
        <f t="shared" si="0"/>
        <v>100</v>
      </c>
    </row>
    <row r="37" spans="1:6" ht="102">
      <c r="A37" s="28">
        <v>29</v>
      </c>
      <c r="B37" s="28" t="s">
        <v>150</v>
      </c>
      <c r="C37" s="31" t="s">
        <v>151</v>
      </c>
      <c r="D37" s="42">
        <v>16.9</v>
      </c>
      <c r="E37" s="40">
        <v>16.9</v>
      </c>
      <c r="F37" s="41">
        <f t="shared" si="0"/>
        <v>100</v>
      </c>
    </row>
    <row r="38" spans="1:6" ht="27" customHeight="1">
      <c r="A38" s="29">
        <v>30</v>
      </c>
      <c r="B38" s="29" t="s">
        <v>20</v>
      </c>
      <c r="C38" s="30" t="s">
        <v>19</v>
      </c>
      <c r="D38" s="43">
        <v>1057.6</v>
      </c>
      <c r="E38" s="44">
        <f>E39+E40+E41+E42+E43+E45+E46+E47+E44</f>
        <v>1062.3</v>
      </c>
      <c r="F38" s="45">
        <f t="shared" si="0"/>
        <v>100.44440242057489</v>
      </c>
    </row>
    <row r="39" spans="1:6" ht="76.5">
      <c r="A39" s="28">
        <v>31</v>
      </c>
      <c r="B39" s="28" t="s">
        <v>42</v>
      </c>
      <c r="C39" s="31" t="s">
        <v>152</v>
      </c>
      <c r="D39" s="42">
        <v>0.1</v>
      </c>
      <c r="E39" s="40">
        <v>0.1</v>
      </c>
      <c r="F39" s="41">
        <f t="shared" si="0"/>
        <v>100</v>
      </c>
    </row>
    <row r="40" spans="1:6" ht="51">
      <c r="A40" s="28">
        <v>32</v>
      </c>
      <c r="B40" s="28" t="s">
        <v>47</v>
      </c>
      <c r="C40" s="31" t="s">
        <v>94</v>
      </c>
      <c r="D40" s="42">
        <v>3.9</v>
      </c>
      <c r="E40" s="40">
        <v>4.1</v>
      </c>
      <c r="F40" s="41">
        <f t="shared" si="0"/>
        <v>105.12820512820514</v>
      </c>
    </row>
    <row r="41" spans="1:6" ht="50.25" customHeight="1">
      <c r="A41" s="28">
        <v>33</v>
      </c>
      <c r="B41" s="28" t="s">
        <v>1</v>
      </c>
      <c r="C41" s="31" t="s">
        <v>153</v>
      </c>
      <c r="D41" s="42">
        <v>45.4</v>
      </c>
      <c r="E41" s="40">
        <v>45.5</v>
      </c>
      <c r="F41" s="41">
        <f t="shared" si="0"/>
        <v>100.22026431718064</v>
      </c>
    </row>
    <row r="42" spans="1:6" ht="38.25">
      <c r="A42" s="28">
        <v>34</v>
      </c>
      <c r="B42" s="28" t="s">
        <v>154</v>
      </c>
      <c r="C42" s="31" t="s">
        <v>117</v>
      </c>
      <c r="D42" s="42">
        <v>44</v>
      </c>
      <c r="E42" s="40">
        <v>44</v>
      </c>
      <c r="F42" s="41">
        <f t="shared" si="0"/>
        <v>100</v>
      </c>
    </row>
    <row r="43" spans="1:6" ht="63.75">
      <c r="A43" s="28">
        <v>35</v>
      </c>
      <c r="B43" s="28" t="s">
        <v>55</v>
      </c>
      <c r="C43" s="31" t="s">
        <v>54</v>
      </c>
      <c r="D43" s="42">
        <v>304.7</v>
      </c>
      <c r="E43" s="40">
        <v>304.7</v>
      </c>
      <c r="F43" s="41">
        <f t="shared" si="0"/>
        <v>100</v>
      </c>
    </row>
    <row r="44" spans="1:6" ht="29.25" customHeight="1">
      <c r="A44" s="28">
        <v>36</v>
      </c>
      <c r="B44" s="28" t="s">
        <v>2</v>
      </c>
      <c r="C44" s="31" t="s">
        <v>187</v>
      </c>
      <c r="D44" s="42"/>
      <c r="E44" s="40">
        <v>3</v>
      </c>
      <c r="F44" s="41"/>
    </row>
    <row r="45" spans="1:6" ht="54" customHeight="1">
      <c r="A45" s="28">
        <v>37</v>
      </c>
      <c r="B45" s="28" t="s">
        <v>0</v>
      </c>
      <c r="C45" s="31" t="s">
        <v>155</v>
      </c>
      <c r="D45" s="42">
        <v>3</v>
      </c>
      <c r="E45" s="40">
        <v>3</v>
      </c>
      <c r="F45" s="41">
        <f t="shared" si="0"/>
        <v>100</v>
      </c>
    </row>
    <row r="46" spans="1:6" ht="52.5" customHeight="1">
      <c r="A46" s="28">
        <v>38</v>
      </c>
      <c r="B46" s="28" t="s">
        <v>156</v>
      </c>
      <c r="C46" s="31" t="s">
        <v>157</v>
      </c>
      <c r="D46" s="42">
        <v>3</v>
      </c>
      <c r="E46" s="40">
        <v>3</v>
      </c>
      <c r="F46" s="41">
        <f t="shared" si="0"/>
        <v>100</v>
      </c>
    </row>
    <row r="47" spans="1:6" ht="41.25" customHeight="1">
      <c r="A47" s="28">
        <v>39</v>
      </c>
      <c r="B47" s="28" t="s">
        <v>28</v>
      </c>
      <c r="C47" s="31" t="s">
        <v>29</v>
      </c>
      <c r="D47" s="42">
        <v>653.5</v>
      </c>
      <c r="E47" s="40">
        <v>654.9</v>
      </c>
      <c r="F47" s="41">
        <f t="shared" si="0"/>
        <v>100.2142310635042</v>
      </c>
    </row>
    <row r="48" spans="1:6" ht="14.25" customHeight="1">
      <c r="A48" s="29">
        <v>40</v>
      </c>
      <c r="B48" s="29" t="s">
        <v>183</v>
      </c>
      <c r="C48" s="30" t="s">
        <v>185</v>
      </c>
      <c r="D48" s="43"/>
      <c r="E48" s="44">
        <v>0.2</v>
      </c>
      <c r="F48" s="45"/>
    </row>
    <row r="49" spans="1:6" ht="25.5">
      <c r="A49" s="28">
        <v>41</v>
      </c>
      <c r="B49" s="28" t="s">
        <v>184</v>
      </c>
      <c r="C49" s="31" t="s">
        <v>186</v>
      </c>
      <c r="D49" s="42"/>
      <c r="E49" s="40">
        <v>0.2</v>
      </c>
      <c r="F49" s="41"/>
    </row>
    <row r="50" spans="1:6" ht="14.25" customHeight="1">
      <c r="A50" s="29">
        <v>42</v>
      </c>
      <c r="B50" s="29" t="s">
        <v>118</v>
      </c>
      <c r="C50" s="30" t="s">
        <v>96</v>
      </c>
      <c r="D50" s="43">
        <v>579978.5</v>
      </c>
      <c r="E50" s="44">
        <f>E51+E71+E73+E76</f>
        <v>573991.4</v>
      </c>
      <c r="F50" s="45">
        <f t="shared" si="0"/>
        <v>98.96770311313264</v>
      </c>
    </row>
    <row r="51" spans="1:6" ht="40.5" customHeight="1">
      <c r="A51" s="29">
        <v>43</v>
      </c>
      <c r="B51" s="29" t="s">
        <v>95</v>
      </c>
      <c r="C51" s="30" t="s">
        <v>80</v>
      </c>
      <c r="D51" s="43">
        <v>582996.5</v>
      </c>
      <c r="E51" s="44">
        <f>E52+E54+E61+E67</f>
        <v>577009.4</v>
      </c>
      <c r="F51" s="45">
        <f t="shared" si="0"/>
        <v>98.97304700800092</v>
      </c>
    </row>
    <row r="52" spans="1:6" ht="38.25">
      <c r="A52" s="28">
        <v>44</v>
      </c>
      <c r="B52" s="28" t="s">
        <v>32</v>
      </c>
      <c r="C52" s="31" t="s">
        <v>57</v>
      </c>
      <c r="D52" s="42">
        <v>108328</v>
      </c>
      <c r="E52" s="40">
        <f>E53</f>
        <v>108328</v>
      </c>
      <c r="F52" s="41">
        <f t="shared" si="0"/>
        <v>100</v>
      </c>
    </row>
    <row r="53" spans="1:6" ht="25.5">
      <c r="A53" s="28">
        <v>45</v>
      </c>
      <c r="B53" s="28" t="s">
        <v>43</v>
      </c>
      <c r="C53" s="31" t="s">
        <v>58</v>
      </c>
      <c r="D53" s="42">
        <v>108328</v>
      </c>
      <c r="E53" s="40">
        <v>108328</v>
      </c>
      <c r="F53" s="41">
        <f t="shared" si="0"/>
        <v>100</v>
      </c>
    </row>
    <row r="54" spans="1:6" ht="51">
      <c r="A54" s="28">
        <v>46</v>
      </c>
      <c r="B54" s="28" t="s">
        <v>24</v>
      </c>
      <c r="C54" s="31" t="s">
        <v>59</v>
      </c>
      <c r="D54" s="42">
        <v>254350.6</v>
      </c>
      <c r="E54" s="40">
        <f>E55+E56+E57+E58+E59+E60</f>
        <v>253594.50000000003</v>
      </c>
      <c r="F54" s="41">
        <f t="shared" si="0"/>
        <v>99.70273315651704</v>
      </c>
    </row>
    <row r="55" spans="1:6" ht="51">
      <c r="A55" s="28">
        <v>47</v>
      </c>
      <c r="B55" s="28" t="s">
        <v>97</v>
      </c>
      <c r="C55" s="31" t="s">
        <v>98</v>
      </c>
      <c r="D55" s="42">
        <v>189</v>
      </c>
      <c r="E55" s="40">
        <v>189</v>
      </c>
      <c r="F55" s="41">
        <f t="shared" si="0"/>
        <v>100</v>
      </c>
    </row>
    <row r="56" spans="1:6" ht="25.5">
      <c r="A56" s="28">
        <v>48</v>
      </c>
      <c r="B56" s="28" t="s">
        <v>99</v>
      </c>
      <c r="C56" s="31" t="s">
        <v>158</v>
      </c>
      <c r="D56" s="42">
        <v>1409.8</v>
      </c>
      <c r="E56" s="40">
        <v>1409.8</v>
      </c>
      <c r="F56" s="41">
        <f t="shared" si="0"/>
        <v>100</v>
      </c>
    </row>
    <row r="57" spans="1:6" ht="38.25">
      <c r="A57" s="28">
        <v>49</v>
      </c>
      <c r="B57" s="28" t="s">
        <v>67</v>
      </c>
      <c r="C57" s="31" t="s">
        <v>159</v>
      </c>
      <c r="D57" s="42">
        <v>91927.6</v>
      </c>
      <c r="E57" s="40">
        <v>91927.6</v>
      </c>
      <c r="F57" s="41">
        <f t="shared" si="0"/>
        <v>100</v>
      </c>
    </row>
    <row r="58" spans="1:6" ht="51">
      <c r="A58" s="28">
        <v>50</v>
      </c>
      <c r="B58" s="28" t="s">
        <v>60</v>
      </c>
      <c r="C58" s="31" t="s">
        <v>160</v>
      </c>
      <c r="D58" s="42">
        <v>44528.9</v>
      </c>
      <c r="E58" s="40">
        <v>44528.9</v>
      </c>
      <c r="F58" s="41">
        <f t="shared" si="0"/>
        <v>100</v>
      </c>
    </row>
    <row r="59" spans="1:6" ht="54" customHeight="1">
      <c r="A59" s="28">
        <v>51</v>
      </c>
      <c r="B59" s="28" t="s">
        <v>161</v>
      </c>
      <c r="C59" s="31" t="s">
        <v>162</v>
      </c>
      <c r="D59" s="42">
        <v>878.7</v>
      </c>
      <c r="E59" s="40">
        <v>877.2</v>
      </c>
      <c r="F59" s="41">
        <f t="shared" si="0"/>
        <v>99.829293274155</v>
      </c>
    </row>
    <row r="60" spans="1:6" ht="25.5">
      <c r="A60" s="28">
        <v>52</v>
      </c>
      <c r="B60" s="28" t="s">
        <v>44</v>
      </c>
      <c r="C60" s="31" t="s">
        <v>119</v>
      </c>
      <c r="D60" s="42">
        <v>115416.6</v>
      </c>
      <c r="E60" s="40">
        <v>114662</v>
      </c>
      <c r="F60" s="41">
        <f t="shared" si="0"/>
        <v>99.34619456819902</v>
      </c>
    </row>
    <row r="61" spans="1:6" ht="38.25">
      <c r="A61" s="28">
        <v>53</v>
      </c>
      <c r="B61" s="28" t="s">
        <v>3</v>
      </c>
      <c r="C61" s="31" t="s">
        <v>61</v>
      </c>
      <c r="D61" s="42">
        <v>203626.9</v>
      </c>
      <c r="E61" s="40">
        <f>E62+E63+E64+E65+E66</f>
        <v>198395.9</v>
      </c>
      <c r="F61" s="41">
        <f t="shared" si="0"/>
        <v>97.43108597145073</v>
      </c>
    </row>
    <row r="62" spans="1:6" ht="38.25">
      <c r="A62" s="28">
        <v>54</v>
      </c>
      <c r="B62" s="28" t="s">
        <v>62</v>
      </c>
      <c r="C62" s="31" t="s">
        <v>100</v>
      </c>
      <c r="D62" s="42">
        <v>5863</v>
      </c>
      <c r="E62" s="40">
        <v>4436</v>
      </c>
      <c r="F62" s="41">
        <f t="shared" si="0"/>
        <v>75.66092444141225</v>
      </c>
    </row>
    <row r="63" spans="1:6" ht="51">
      <c r="A63" s="28">
        <v>55</v>
      </c>
      <c r="B63" s="28" t="s">
        <v>51</v>
      </c>
      <c r="C63" s="31" t="s">
        <v>63</v>
      </c>
      <c r="D63" s="42">
        <v>865</v>
      </c>
      <c r="E63" s="40">
        <v>865</v>
      </c>
      <c r="F63" s="41">
        <f t="shared" si="0"/>
        <v>100</v>
      </c>
    </row>
    <row r="64" spans="1:6" ht="39.75" customHeight="1">
      <c r="A64" s="28">
        <v>56</v>
      </c>
      <c r="B64" s="28" t="s">
        <v>46</v>
      </c>
      <c r="C64" s="31" t="s">
        <v>64</v>
      </c>
      <c r="D64" s="42">
        <v>3704</v>
      </c>
      <c r="E64" s="40">
        <v>2678</v>
      </c>
      <c r="F64" s="41">
        <f t="shared" si="0"/>
        <v>72.30021598272138</v>
      </c>
    </row>
    <row r="65" spans="1:6" ht="38.25">
      <c r="A65" s="28">
        <v>57</v>
      </c>
      <c r="B65" s="28" t="s">
        <v>49</v>
      </c>
      <c r="C65" s="31" t="s">
        <v>120</v>
      </c>
      <c r="D65" s="42">
        <v>79337.9</v>
      </c>
      <c r="E65" s="40">
        <v>76559.9</v>
      </c>
      <c r="F65" s="41">
        <f t="shared" si="0"/>
        <v>96.49852088346175</v>
      </c>
    </row>
    <row r="66" spans="1:6" ht="25.5">
      <c r="A66" s="28">
        <v>58</v>
      </c>
      <c r="B66" s="28" t="s">
        <v>45</v>
      </c>
      <c r="C66" s="31" t="s">
        <v>121</v>
      </c>
      <c r="D66" s="42">
        <v>113857</v>
      </c>
      <c r="E66" s="40">
        <v>113857</v>
      </c>
      <c r="F66" s="41">
        <f t="shared" si="0"/>
        <v>100</v>
      </c>
    </row>
    <row r="67" spans="1:6" ht="12.75">
      <c r="A67" s="28">
        <v>59</v>
      </c>
      <c r="B67" s="28" t="s">
        <v>25</v>
      </c>
      <c r="C67" s="31" t="s">
        <v>33</v>
      </c>
      <c r="D67" s="42">
        <v>16691</v>
      </c>
      <c r="E67" s="40">
        <f>E68+E69+E70</f>
        <v>16691</v>
      </c>
      <c r="F67" s="41">
        <f t="shared" si="0"/>
        <v>100</v>
      </c>
    </row>
    <row r="68" spans="1:6" ht="65.25" customHeight="1">
      <c r="A68" s="28">
        <v>60</v>
      </c>
      <c r="B68" s="28" t="s">
        <v>53</v>
      </c>
      <c r="C68" s="31" t="s">
        <v>123</v>
      </c>
      <c r="D68" s="42">
        <v>2381</v>
      </c>
      <c r="E68" s="40">
        <v>2381</v>
      </c>
      <c r="F68" s="41">
        <f t="shared" si="0"/>
        <v>100</v>
      </c>
    </row>
    <row r="69" spans="1:6" ht="63.75">
      <c r="A69" s="28">
        <v>61</v>
      </c>
      <c r="B69" s="28" t="s">
        <v>122</v>
      </c>
      <c r="C69" s="31" t="s">
        <v>163</v>
      </c>
      <c r="D69" s="42">
        <v>50</v>
      </c>
      <c r="E69" s="40">
        <v>50</v>
      </c>
      <c r="F69" s="41">
        <f t="shared" si="0"/>
        <v>100</v>
      </c>
    </row>
    <row r="70" spans="1:6" ht="38.25">
      <c r="A70" s="28">
        <v>62</v>
      </c>
      <c r="B70" s="28" t="s">
        <v>50</v>
      </c>
      <c r="C70" s="31" t="s">
        <v>124</v>
      </c>
      <c r="D70" s="42">
        <v>14260</v>
      </c>
      <c r="E70" s="40">
        <v>14260</v>
      </c>
      <c r="F70" s="41">
        <f t="shared" si="0"/>
        <v>100</v>
      </c>
    </row>
    <row r="71" spans="1:6" ht="12.75">
      <c r="A71" s="28">
        <v>63</v>
      </c>
      <c r="B71" s="28" t="s">
        <v>164</v>
      </c>
      <c r="C71" s="31" t="s">
        <v>101</v>
      </c>
      <c r="D71" s="42">
        <v>45.3</v>
      </c>
      <c r="E71" s="40">
        <f>E72</f>
        <v>45.4</v>
      </c>
      <c r="F71" s="41">
        <f t="shared" si="0"/>
        <v>100.22075055187638</v>
      </c>
    </row>
    <row r="72" spans="1:6" ht="25.5">
      <c r="A72" s="28">
        <v>64</v>
      </c>
      <c r="B72" s="28" t="s">
        <v>102</v>
      </c>
      <c r="C72" s="31" t="s">
        <v>103</v>
      </c>
      <c r="D72" s="42">
        <v>45.3</v>
      </c>
      <c r="E72" s="40">
        <v>45.4</v>
      </c>
      <c r="F72" s="41">
        <f t="shared" si="0"/>
        <v>100.22075055187638</v>
      </c>
    </row>
    <row r="73" spans="1:6" ht="120" customHeight="1">
      <c r="A73" s="29">
        <v>65</v>
      </c>
      <c r="B73" s="29" t="s">
        <v>108</v>
      </c>
      <c r="C73" s="30" t="s">
        <v>125</v>
      </c>
      <c r="D73" s="43">
        <v>505.9</v>
      </c>
      <c r="E73" s="44">
        <f>E74+E75</f>
        <v>505.9</v>
      </c>
      <c r="F73" s="45">
        <f t="shared" si="0"/>
        <v>100</v>
      </c>
    </row>
    <row r="74" spans="1:6" ht="51.75" customHeight="1">
      <c r="A74" s="28">
        <v>66</v>
      </c>
      <c r="B74" s="28" t="s">
        <v>126</v>
      </c>
      <c r="C74" s="31" t="s">
        <v>110</v>
      </c>
      <c r="D74" s="42">
        <v>198.1</v>
      </c>
      <c r="E74" s="40">
        <v>198.1</v>
      </c>
      <c r="F74" s="41">
        <f t="shared" si="0"/>
        <v>100</v>
      </c>
    </row>
    <row r="75" spans="1:6" ht="38.25">
      <c r="A75" s="28">
        <v>67</v>
      </c>
      <c r="B75" s="28" t="s">
        <v>165</v>
      </c>
      <c r="C75" s="31" t="s">
        <v>166</v>
      </c>
      <c r="D75" s="42">
        <v>307.8</v>
      </c>
      <c r="E75" s="40">
        <v>307.8</v>
      </c>
      <c r="F75" s="41">
        <f t="shared" si="0"/>
        <v>100</v>
      </c>
    </row>
    <row r="76" spans="1:6" ht="52.5" customHeight="1">
      <c r="A76" s="29">
        <v>68</v>
      </c>
      <c r="B76" s="29" t="s">
        <v>109</v>
      </c>
      <c r="C76" s="30" t="s">
        <v>127</v>
      </c>
      <c r="D76" s="43">
        <v>-3569.2</v>
      </c>
      <c r="E76" s="44">
        <f>E77</f>
        <v>-3569.3</v>
      </c>
      <c r="F76" s="45">
        <f t="shared" si="0"/>
        <v>100.00280174829095</v>
      </c>
    </row>
    <row r="77" spans="1:6" ht="51">
      <c r="A77" s="28">
        <v>69</v>
      </c>
      <c r="B77" s="28" t="s">
        <v>111</v>
      </c>
      <c r="C77" s="31" t="s">
        <v>112</v>
      </c>
      <c r="D77" s="42">
        <v>-3569.2</v>
      </c>
      <c r="E77" s="40">
        <v>-3569.3</v>
      </c>
      <c r="F77" s="41">
        <f t="shared" si="0"/>
        <v>100.00280174829095</v>
      </c>
    </row>
    <row r="78" spans="1:6" ht="12.75">
      <c r="A78" s="29">
        <v>70</v>
      </c>
      <c r="B78" s="46"/>
      <c r="C78" s="30" t="s">
        <v>52</v>
      </c>
      <c r="D78" s="43">
        <v>722831</v>
      </c>
      <c r="E78" s="44">
        <f>E50+E9</f>
        <v>718157.3</v>
      </c>
      <c r="F78" s="45">
        <f>E78/D78*100</f>
        <v>99.35341732714839</v>
      </c>
    </row>
    <row r="79" spans="1:6" ht="12.75">
      <c r="A79" s="8"/>
      <c r="B79" s="9"/>
      <c r="C79" s="26"/>
      <c r="D79" s="9"/>
      <c r="E79" s="21"/>
      <c r="F79" s="22"/>
    </row>
    <row r="80" spans="1:6" ht="12.75">
      <c r="A80" s="8"/>
      <c r="B80" s="12"/>
      <c r="C80" s="37"/>
      <c r="D80" s="12"/>
      <c r="E80" s="25"/>
      <c r="F80" s="22"/>
    </row>
    <row r="81" spans="1:6" ht="12.75">
      <c r="A81" s="8" t="s">
        <v>71</v>
      </c>
      <c r="B81" s="27" t="s">
        <v>66</v>
      </c>
      <c r="C81" s="67"/>
      <c r="D81" s="67"/>
      <c r="E81" s="33"/>
      <c r="F81" s="22"/>
    </row>
    <row r="82" spans="1:6" ht="28.5" customHeight="1">
      <c r="A82" s="34"/>
      <c r="B82" s="56" t="s">
        <v>167</v>
      </c>
      <c r="C82" s="56"/>
      <c r="D82" s="56"/>
      <c r="E82" s="47">
        <v>985.1</v>
      </c>
      <c r="F82" s="22"/>
    </row>
    <row r="83" spans="1:6" ht="28.5" customHeight="1">
      <c r="A83" s="34"/>
      <c r="B83" s="55" t="s">
        <v>168</v>
      </c>
      <c r="C83" s="55"/>
      <c r="D83" s="55"/>
      <c r="E83" s="48">
        <v>424.7</v>
      </c>
      <c r="F83" s="22"/>
    </row>
    <row r="84" spans="1:6" ht="12.75">
      <c r="A84" s="34"/>
      <c r="B84" s="52"/>
      <c r="C84" s="52"/>
      <c r="D84" s="10"/>
      <c r="E84" s="32"/>
      <c r="F84" s="22"/>
    </row>
    <row r="85" spans="1:6" ht="12.75">
      <c r="A85" s="8" t="s">
        <v>72</v>
      </c>
      <c r="B85" s="58" t="s">
        <v>66</v>
      </c>
      <c r="C85" s="58"/>
      <c r="D85" s="58"/>
      <c r="E85" s="32"/>
      <c r="F85" s="22"/>
    </row>
    <row r="86" spans="1:6" ht="30.75" customHeight="1">
      <c r="A86" s="34"/>
      <c r="B86" s="56" t="s">
        <v>169</v>
      </c>
      <c r="C86" s="56"/>
      <c r="D86" s="56"/>
      <c r="E86" s="49">
        <v>11068</v>
      </c>
      <c r="F86" s="22"/>
    </row>
    <row r="87" spans="1:6" ht="24" customHeight="1">
      <c r="A87" s="34"/>
      <c r="B87" s="51" t="s">
        <v>129</v>
      </c>
      <c r="C87" s="51"/>
      <c r="D87" s="51"/>
      <c r="E87" s="50">
        <v>40127.7</v>
      </c>
      <c r="F87" s="22"/>
    </row>
    <row r="88" spans="1:6" ht="31.5" customHeight="1">
      <c r="A88" s="34"/>
      <c r="B88" s="51" t="s">
        <v>170</v>
      </c>
      <c r="C88" s="51"/>
      <c r="D88" s="51"/>
      <c r="E88" s="50">
        <v>24744.9</v>
      </c>
      <c r="F88" s="22"/>
    </row>
    <row r="89" spans="1:6" ht="18" customHeight="1">
      <c r="A89" s="34"/>
      <c r="B89" s="51" t="s">
        <v>128</v>
      </c>
      <c r="C89" s="51"/>
      <c r="D89" s="51"/>
      <c r="E89" s="50">
        <v>10617.5</v>
      </c>
      <c r="F89" s="22"/>
    </row>
    <row r="90" spans="1:6" ht="29.25" customHeight="1">
      <c r="A90" s="34"/>
      <c r="B90" s="51" t="s">
        <v>171</v>
      </c>
      <c r="C90" s="51"/>
      <c r="D90" s="51"/>
      <c r="E90" s="50">
        <v>4996.5</v>
      </c>
      <c r="F90" s="22"/>
    </row>
    <row r="91" spans="1:6" ht="30.75" customHeight="1">
      <c r="A91" s="34"/>
      <c r="B91" s="51" t="s">
        <v>172</v>
      </c>
      <c r="C91" s="51"/>
      <c r="D91" s="51"/>
      <c r="E91" s="48">
        <v>373</v>
      </c>
      <c r="F91" s="22"/>
    </row>
    <row r="92" spans="1:6" ht="12.75">
      <c r="A92" s="34"/>
      <c r="B92" s="57"/>
      <c r="C92" s="57"/>
      <c r="D92" s="26"/>
      <c r="E92" s="32"/>
      <c r="F92" s="22"/>
    </row>
    <row r="93" spans="1:6" ht="12.75">
      <c r="A93" s="8" t="s">
        <v>130</v>
      </c>
      <c r="B93" s="58" t="s">
        <v>66</v>
      </c>
      <c r="C93" s="58"/>
      <c r="D93" s="58"/>
      <c r="E93" s="32"/>
      <c r="F93" s="22"/>
    </row>
    <row r="94" spans="1:6" ht="41.25" customHeight="1">
      <c r="A94" s="34"/>
      <c r="B94" s="56" t="s">
        <v>173</v>
      </c>
      <c r="C94" s="56"/>
      <c r="D94" s="56"/>
      <c r="E94" s="49">
        <v>14249</v>
      </c>
      <c r="F94" s="22"/>
    </row>
    <row r="95" spans="1:6" ht="26.25" customHeight="1">
      <c r="A95" s="34"/>
      <c r="B95" s="55" t="s">
        <v>174</v>
      </c>
      <c r="C95" s="55"/>
      <c r="D95" s="55"/>
      <c r="E95" s="50">
        <v>30279.9</v>
      </c>
      <c r="F95" s="22"/>
    </row>
    <row r="96" spans="1:6" ht="12.75">
      <c r="A96" s="34"/>
      <c r="B96" s="52"/>
      <c r="C96" s="52"/>
      <c r="D96" s="10"/>
      <c r="E96" s="32"/>
      <c r="F96" s="22"/>
    </row>
    <row r="97" spans="1:6" ht="12.75">
      <c r="A97" s="8" t="s">
        <v>74</v>
      </c>
      <c r="B97" s="53" t="s">
        <v>66</v>
      </c>
      <c r="C97" s="53"/>
      <c r="D97" s="10"/>
      <c r="E97" s="9"/>
      <c r="F97" s="22"/>
    </row>
    <row r="98" spans="1:6" ht="26.25" customHeight="1">
      <c r="A98" s="8"/>
      <c r="B98" s="54" t="s">
        <v>48</v>
      </c>
      <c r="C98" s="54"/>
      <c r="D98" s="54"/>
      <c r="E98" s="49">
        <v>7839</v>
      </c>
      <c r="F98" s="22"/>
    </row>
    <row r="99" spans="1:6" ht="29.25" customHeight="1">
      <c r="A99" s="8"/>
      <c r="B99" s="51" t="s">
        <v>81</v>
      </c>
      <c r="C99" s="51"/>
      <c r="D99" s="51"/>
      <c r="E99" s="50">
        <v>89915</v>
      </c>
      <c r="F99" s="22"/>
    </row>
    <row r="100" spans="1:6" ht="15.75" customHeight="1">
      <c r="A100" s="8"/>
      <c r="B100" s="51" t="s">
        <v>69</v>
      </c>
      <c r="C100" s="51"/>
      <c r="D100" s="51"/>
      <c r="E100" s="50">
        <v>3298.5</v>
      </c>
      <c r="F100" s="22"/>
    </row>
    <row r="101" spans="1:6" ht="37.5" customHeight="1">
      <c r="A101" s="8"/>
      <c r="B101" s="51" t="s">
        <v>175</v>
      </c>
      <c r="C101" s="51"/>
      <c r="D101" s="51"/>
      <c r="E101" s="50">
        <v>1252</v>
      </c>
      <c r="F101" s="22"/>
    </row>
    <row r="102" spans="1:6" ht="30.75" customHeight="1">
      <c r="A102" s="8"/>
      <c r="B102" s="51" t="s">
        <v>176</v>
      </c>
      <c r="C102" s="51"/>
      <c r="D102" s="51"/>
      <c r="E102" s="50">
        <v>8400</v>
      </c>
      <c r="F102" s="22"/>
    </row>
    <row r="103" spans="1:6" ht="42.75" customHeight="1">
      <c r="A103" s="8"/>
      <c r="B103" s="51" t="s">
        <v>104</v>
      </c>
      <c r="C103" s="51"/>
      <c r="D103" s="51"/>
      <c r="E103" s="48">
        <v>750</v>
      </c>
      <c r="F103" s="22"/>
    </row>
    <row r="104" spans="1:6" ht="30.75" customHeight="1">
      <c r="A104" s="8"/>
      <c r="B104" s="51" t="s">
        <v>177</v>
      </c>
      <c r="C104" s="51"/>
      <c r="D104" s="51"/>
      <c r="E104" s="48">
        <v>100</v>
      </c>
      <c r="F104" s="22"/>
    </row>
    <row r="105" spans="1:6" ht="15.75" customHeight="1">
      <c r="A105" s="8"/>
      <c r="B105" s="51" t="s">
        <v>68</v>
      </c>
      <c r="C105" s="51"/>
      <c r="D105" s="51"/>
      <c r="E105" s="48">
        <v>61.4</v>
      </c>
      <c r="F105" s="22"/>
    </row>
    <row r="106" spans="1:6" ht="26.25" customHeight="1">
      <c r="A106" s="8"/>
      <c r="B106" s="51" t="s">
        <v>131</v>
      </c>
      <c r="C106" s="51"/>
      <c r="D106" s="51"/>
      <c r="E106" s="50">
        <v>3046.1</v>
      </c>
      <c r="F106" s="22"/>
    </row>
    <row r="107" spans="1:6" ht="12.75">
      <c r="A107" s="8"/>
      <c r="B107" s="52"/>
      <c r="C107" s="52"/>
      <c r="D107" s="10"/>
      <c r="E107" s="27"/>
      <c r="F107" s="22"/>
    </row>
    <row r="108" spans="1:6" ht="12.75">
      <c r="A108" s="8" t="s">
        <v>132</v>
      </c>
      <c r="B108" s="53" t="s">
        <v>66</v>
      </c>
      <c r="C108" s="53"/>
      <c r="D108" s="10"/>
      <c r="E108" s="27"/>
      <c r="F108" s="22"/>
    </row>
    <row r="109" spans="1:6" ht="28.5" customHeight="1">
      <c r="A109" s="8"/>
      <c r="B109" s="54" t="s">
        <v>83</v>
      </c>
      <c r="C109" s="54"/>
      <c r="D109" s="54"/>
      <c r="E109" s="47">
        <v>87.5</v>
      </c>
      <c r="F109" s="22"/>
    </row>
    <row r="110" spans="1:6" ht="27" customHeight="1">
      <c r="A110" s="8"/>
      <c r="B110" s="51" t="s">
        <v>105</v>
      </c>
      <c r="C110" s="51"/>
      <c r="D110" s="51"/>
      <c r="E110" s="48">
        <v>148</v>
      </c>
      <c r="F110" s="22"/>
    </row>
    <row r="111" spans="1:6" ht="38.25" customHeight="1">
      <c r="A111" s="8"/>
      <c r="B111" s="51" t="s">
        <v>70</v>
      </c>
      <c r="C111" s="51"/>
      <c r="D111" s="51"/>
      <c r="E111" s="50">
        <v>43255</v>
      </c>
      <c r="F111" s="22"/>
    </row>
    <row r="112" spans="1:6" ht="38.25" customHeight="1">
      <c r="A112" s="8"/>
      <c r="B112" s="51" t="s">
        <v>82</v>
      </c>
      <c r="C112" s="51"/>
      <c r="D112" s="51"/>
      <c r="E112" s="48">
        <v>0.4</v>
      </c>
      <c r="F112" s="22"/>
    </row>
    <row r="113" spans="1:6" ht="38.25" customHeight="1">
      <c r="A113" s="8"/>
      <c r="B113" s="51" t="s">
        <v>106</v>
      </c>
      <c r="C113" s="51"/>
      <c r="D113" s="51"/>
      <c r="E113" s="50">
        <v>33069</v>
      </c>
      <c r="F113" s="22"/>
    </row>
    <row r="114" spans="1:6" ht="12.75">
      <c r="A114" s="8"/>
      <c r="B114" s="52"/>
      <c r="C114" s="52"/>
      <c r="D114" s="10"/>
      <c r="E114" s="27"/>
      <c r="F114" s="22"/>
    </row>
    <row r="115" spans="1:6" ht="12.75">
      <c r="A115" s="8" t="s">
        <v>107</v>
      </c>
      <c r="B115" s="53" t="s">
        <v>66</v>
      </c>
      <c r="C115" s="53"/>
      <c r="D115" s="10"/>
      <c r="E115" s="27"/>
      <c r="F115" s="22"/>
    </row>
    <row r="116" spans="1:6" ht="51" customHeight="1">
      <c r="A116" s="8"/>
      <c r="B116" s="54" t="s">
        <v>178</v>
      </c>
      <c r="C116" s="54"/>
      <c r="D116" s="54"/>
      <c r="E116" s="49">
        <v>82211</v>
      </c>
      <c r="F116" s="22"/>
    </row>
    <row r="117" spans="1:6" ht="41.25" customHeight="1">
      <c r="A117" s="8"/>
      <c r="B117" s="51" t="s">
        <v>179</v>
      </c>
      <c r="C117" s="51"/>
      <c r="D117" s="51"/>
      <c r="E117" s="50">
        <v>31646</v>
      </c>
      <c r="F117" s="22"/>
    </row>
    <row r="118" spans="1:6" ht="12.75">
      <c r="A118" s="8"/>
      <c r="B118" s="57"/>
      <c r="C118" s="57"/>
      <c r="D118" s="26"/>
      <c r="E118" s="32"/>
      <c r="F118" s="22"/>
    </row>
    <row r="119" spans="1:6" ht="12.75">
      <c r="A119" s="8" t="s">
        <v>133</v>
      </c>
      <c r="B119" s="53" t="s">
        <v>66</v>
      </c>
      <c r="C119" s="53"/>
      <c r="D119" s="26"/>
      <c r="E119" s="32"/>
      <c r="F119" s="22"/>
    </row>
    <row r="120" spans="1:6" ht="38.25" customHeight="1">
      <c r="A120" s="8"/>
      <c r="B120" s="54" t="s">
        <v>134</v>
      </c>
      <c r="C120" s="54"/>
      <c r="D120" s="54"/>
      <c r="E120" s="49">
        <v>1817.8</v>
      </c>
      <c r="F120" s="22"/>
    </row>
    <row r="121" spans="1:6" ht="40.5" customHeight="1">
      <c r="A121" s="8"/>
      <c r="B121" s="51" t="s">
        <v>73</v>
      </c>
      <c r="C121" s="51"/>
      <c r="D121" s="51"/>
      <c r="E121" s="48">
        <v>563.2</v>
      </c>
      <c r="F121" s="22"/>
    </row>
    <row r="122" spans="1:6" ht="12.75">
      <c r="A122" s="8"/>
      <c r="B122" s="52"/>
      <c r="C122" s="52"/>
      <c r="D122" s="10"/>
      <c r="E122" s="27"/>
      <c r="F122" s="22"/>
    </row>
    <row r="123" spans="1:6" ht="12.75">
      <c r="A123" s="8" t="s">
        <v>135</v>
      </c>
      <c r="B123" s="53" t="s">
        <v>66</v>
      </c>
      <c r="C123" s="53"/>
      <c r="D123" s="10"/>
      <c r="E123" s="27"/>
      <c r="F123" s="22"/>
    </row>
    <row r="124" spans="1:6" ht="46.5" customHeight="1">
      <c r="A124" s="8"/>
      <c r="B124" s="54" t="s">
        <v>180</v>
      </c>
      <c r="C124" s="54"/>
      <c r="D124" s="54"/>
      <c r="E124" s="49">
        <v>9000</v>
      </c>
      <c r="F124" s="22"/>
    </row>
    <row r="125" spans="1:6" ht="27" customHeight="1">
      <c r="A125" s="8"/>
      <c r="B125" s="51" t="s">
        <v>181</v>
      </c>
      <c r="C125" s="51"/>
      <c r="D125" s="51"/>
      <c r="E125" s="48">
        <v>260</v>
      </c>
      <c r="F125" s="22"/>
    </row>
    <row r="126" spans="1:6" ht="52.5" customHeight="1">
      <c r="A126" s="8"/>
      <c r="B126" s="51" t="s">
        <v>182</v>
      </c>
      <c r="C126" s="51"/>
      <c r="D126" s="51"/>
      <c r="E126" s="50">
        <v>5000</v>
      </c>
      <c r="F126" s="22"/>
    </row>
    <row r="127" spans="1:4" ht="12.75">
      <c r="A127" s="7"/>
      <c r="B127" s="11"/>
      <c r="C127" s="38"/>
      <c r="D127" s="25"/>
    </row>
    <row r="128" spans="1:4" ht="12.75">
      <c r="A128" s="7"/>
      <c r="B128" s="11"/>
      <c r="C128" s="38"/>
      <c r="D128" s="25"/>
    </row>
    <row r="129" spans="1:4" ht="12.75">
      <c r="A129" s="7"/>
      <c r="B129" s="11"/>
      <c r="C129" s="38"/>
      <c r="D129" s="25"/>
    </row>
  </sheetData>
  <mergeCells count="53">
    <mergeCell ref="C81:D81"/>
    <mergeCell ref="B84:C84"/>
    <mergeCell ref="B86:D86"/>
    <mergeCell ref="B87:D87"/>
    <mergeCell ref="B85:D85"/>
    <mergeCell ref="B82:D82"/>
    <mergeCell ref="B89:D89"/>
    <mergeCell ref="B92:C92"/>
    <mergeCell ref="B90:D90"/>
    <mergeCell ref="A1:F3"/>
    <mergeCell ref="E6:F6"/>
    <mergeCell ref="A4:D4"/>
    <mergeCell ref="A6:A7"/>
    <mergeCell ref="B6:B7"/>
    <mergeCell ref="C6:C7"/>
    <mergeCell ref="D6:D7"/>
    <mergeCell ref="B109:D109"/>
    <mergeCell ref="B110:D110"/>
    <mergeCell ref="B99:D99"/>
    <mergeCell ref="B100:D100"/>
    <mergeCell ref="B101:D101"/>
    <mergeCell ref="B107:C107"/>
    <mergeCell ref="B108:C108"/>
    <mergeCell ref="B103:D103"/>
    <mergeCell ref="B104:D104"/>
    <mergeCell ref="B105:D105"/>
    <mergeCell ref="B106:D106"/>
    <mergeCell ref="B121:D121"/>
    <mergeCell ref="B118:C118"/>
    <mergeCell ref="B119:C119"/>
    <mergeCell ref="B116:D116"/>
    <mergeCell ref="B117:D117"/>
    <mergeCell ref="B111:D111"/>
    <mergeCell ref="B112:D112"/>
    <mergeCell ref="B83:D83"/>
    <mergeCell ref="B102:D102"/>
    <mergeCell ref="B96:C96"/>
    <mergeCell ref="B97:C97"/>
    <mergeCell ref="B94:D94"/>
    <mergeCell ref="B95:D95"/>
    <mergeCell ref="B98:D98"/>
    <mergeCell ref="B93:D93"/>
    <mergeCell ref="B91:D91"/>
    <mergeCell ref="B88:D88"/>
    <mergeCell ref="B113:D113"/>
    <mergeCell ref="B114:C114"/>
    <mergeCell ref="B115:C115"/>
    <mergeCell ref="B126:D126"/>
    <mergeCell ref="B124:D124"/>
    <mergeCell ref="B125:D125"/>
    <mergeCell ref="B122:C122"/>
    <mergeCell ref="B123:C123"/>
    <mergeCell ref="B120:D120"/>
  </mergeCells>
  <printOptions/>
  <pageMargins left="0.7480314960629921" right="0.2362204724409449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003b</cp:lastModifiedBy>
  <cp:lastPrinted>2015-03-26T10:52:05Z</cp:lastPrinted>
  <dcterms:created xsi:type="dcterms:W3CDTF">2005-10-01T10:04:25Z</dcterms:created>
  <dcterms:modified xsi:type="dcterms:W3CDTF">2015-03-26T10:52:17Z</dcterms:modified>
  <cp:category/>
  <cp:version/>
  <cp:contentType/>
  <cp:contentStatus/>
</cp:coreProperties>
</file>