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<sst xmlns="http://schemas.openxmlformats.org/spreadsheetml/2006/main" count="85" uniqueCount="74">
  <si>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Номер строки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</si>
  <si>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</si>
  <si>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</si>
  <si>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</si>
  <si>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</si>
  <si>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</si>
  <si>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</si>
  <si>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</si>
  <si>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</si>
  <si>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</si>
  <si>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</si>
  <si>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</si>
  <si>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</si>
  <si>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</si>
  <si>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</si>
  <si>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</si>
  <si>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</si>
  <si>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</si>
  <si>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</si>
  <si>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</si>
  <si>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</si>
  <si>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01 Л 01 И2070</t>
  </si>
  <si>
    <t>01 Л 01 И2130</t>
  </si>
  <si>
    <t>Межбюджетные трансферты на обустройство колодцев</t>
  </si>
  <si>
    <t>01 Л 01 S2100</t>
  </si>
  <si>
    <t>Межбюджетные трансферты на грантовую поддержку местных инициатив граждан, проживающих в сельской местности</t>
  </si>
  <si>
    <t>Межбюджетные трансферты на поддержку и развитие народного художественного творчества сельских поселений</t>
  </si>
  <si>
    <t>01 3 01 И6010</t>
  </si>
  <si>
    <t>Межбюджетные трансферты на организацию и проведение праздников, конкурсов и фестивалей для населения</t>
  </si>
  <si>
    <t>Межбюджетные трансферты на поддержку и развитие материально-технической базы учреждений культуры сельских поселений</t>
  </si>
  <si>
    <t>01 3 03 И6030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</si>
  <si>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</si>
  <si>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</si>
  <si>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01 7 03 L5670</t>
  </si>
  <si>
    <t>Межбюджетные трансферты на капитальный ремонт Еланского Дома культуры</t>
  </si>
  <si>
    <t>01 3 05 И6180</t>
  </si>
  <si>
    <t>Межбюджетные трансферты на устройство колодцев (д.Захарова)</t>
  </si>
  <si>
    <t>Межбюджетные трансферты на капитальный ремонт гидротехнических сооружений</t>
  </si>
  <si>
    <t>01 Л 01 42100</t>
  </si>
  <si>
    <t>01 Л 02 L0160</t>
  </si>
  <si>
    <t>Межбюджетные трансферты на строительство и реконструкцию автомобильных дорог общего пользования местного значения</t>
  </si>
  <si>
    <t>01 Б 03 44100</t>
  </si>
  <si>
    <t>50 0 00 40600</t>
  </si>
  <si>
    <t>01 7 03 45673</t>
  </si>
  <si>
    <t>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</si>
  <si>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01 Ж 01 43800</t>
  </si>
  <si>
    <t>Межбюджетные трансферты на возведение монумента участникам Первой мировой войны в д.Пелевина</t>
  </si>
  <si>
    <t>01 1 07 И9130</t>
  </si>
  <si>
    <t>Межбюджетные трансферты на проведение капитального ремонта Городищенского Дома культуры</t>
  </si>
  <si>
    <t>01 3 05 И6060</t>
  </si>
  <si>
    <t>Межбюджетные трансферты на капитальный ремонт Макушинского сельского Дома культуры</t>
  </si>
  <si>
    <t>01 3 05 И6200</t>
  </si>
  <si>
    <t xml:space="preserve">Межбюджетные трансферты на создание спортивных площадок (оснащение спортивным оборудованием) для занятий уличной гимнастикой </t>
  </si>
  <si>
    <t>01 5 01 48500</t>
  </si>
  <si>
    <t>Межбюджетные трансферты на капитальный ремонт помещений спортзала Липовского ДК и спорта</t>
  </si>
  <si>
    <t>01 5 01 И8140</t>
  </si>
  <si>
    <t>Межбюджетные трансферты на капитальный ремонт моста в д.Тихонова</t>
  </si>
  <si>
    <t>01 Б 03 И4190</t>
  </si>
  <si>
    <t>Межбюджетные трансферты на проведение кадастровых работ по образованию земельных участков, оформляемых в муниципальную собственность</t>
  </si>
  <si>
    <t>01 Ж 01 43900</t>
  </si>
  <si>
    <t>01 3 07 46500</t>
  </si>
  <si>
    <t>Межбюджетные трансферты на поэтапное повышение средней заработной платы работников муниципальных учреждений культуры</t>
  </si>
  <si>
    <t>Межбюджетные трансферты на обустройство и устройство колодцев (с.Краснополянское, д.Малая Менщикова, д.Кондрашина)</t>
  </si>
  <si>
    <t>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</si>
  <si>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>Межбюджетные трансферты на ремонт кровель зданий образовательных организаций, учреждений культуры, многоквартирных домов и объектов ЖКХ, подвергшихся воздействию опасных и неблагоприятных метеорологических явлений</t>
  </si>
  <si>
    <t>50 0 00 40700</t>
  </si>
  <si>
    <t>Межбюджетные трансферты на капитальный ремонт Чурманского Дома культуры</t>
  </si>
  <si>
    <t>01 3 05 И6210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</si>
  <si>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</t>
  </si>
  <si>
    <t xml:space="preserve">Расходы бюджета, осуществленные
 в 2018 году (тыс. руб.)
</t>
  </si>
  <si>
    <t>исполнено</t>
  </si>
  <si>
    <t>в %</t>
  </si>
  <si>
    <t>предусмртрено решением о бюджете</t>
  </si>
  <si>
    <t xml:space="preserve">«Приложение 7
к решению Думы муниципального образования
Байкаловский муниципальный район
№ 189 от «29» мая 2019 г.
 «Об утверждении отчета об исполнении бюджета 
муниципального образования Байкаловский  
муниципальный  район за 2018 год»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</si>
</sst>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0"/>
      <color indexed="12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vertical="top"/>
    </xf>
    <xf numFmtId="0" fontId="4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176" fontId="1" fillId="33" borderId="10" xfId="0" applyNumberFormat="1" applyFont="1" applyFill="1" applyBorder="1" applyAlignment="1">
      <alignment horizontal="right"/>
    </xf>
    <xf numFmtId="176" fontId="1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1" sqref="A1:O7"/>
    </sheetView>
  </sheetViews>
  <sheetFormatPr defaultColWidth="9.00390625" defaultRowHeight="12.75"/>
  <cols>
    <col min="1" max="1" width="6.625" style="3" customWidth="1"/>
    <col min="2" max="2" width="46.25390625" style="3" customWidth="1"/>
    <col min="3" max="3" width="13.25390625" style="3" customWidth="1"/>
    <col min="4" max="4" width="9.625" style="3" customWidth="1"/>
    <col min="5" max="5" width="6.75390625" style="3" customWidth="1"/>
    <col min="6" max="6" width="6.375" style="3" customWidth="1"/>
    <col min="7" max="7" width="9.625" style="3" customWidth="1"/>
    <col min="8" max="8" width="8.00390625" style="3" customWidth="1"/>
    <col min="9" max="9" width="6.75390625" style="3" customWidth="1"/>
    <col min="10" max="10" width="8.25390625" style="3" customWidth="1"/>
    <col min="11" max="11" width="6.375" style="3" customWidth="1"/>
    <col min="12" max="12" width="6.25390625" style="3" customWidth="1"/>
    <col min="13" max="13" width="9.875" style="3" customWidth="1"/>
    <col min="14" max="14" width="7.875" style="3" customWidth="1"/>
    <col min="15" max="15" width="8.375" style="3" customWidth="1"/>
  </cols>
  <sheetData>
    <row r="1" spans="1:15" ht="12.75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36.75" customHeight="1">
      <c r="A8" s="22" t="s">
        <v>68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.75" customHeight="1">
      <c r="A10" s="23" t="s">
        <v>0</v>
      </c>
      <c r="B10" s="26" t="s">
        <v>5</v>
      </c>
      <c r="C10" s="23" t="s">
        <v>4</v>
      </c>
      <c r="D10" s="26" t="s">
        <v>69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15" ht="31.5" customHeight="1">
      <c r="A11" s="24"/>
      <c r="B11" s="32"/>
      <c r="C11" s="24"/>
      <c r="D11" s="29" t="s">
        <v>3</v>
      </c>
      <c r="E11" s="30"/>
      <c r="F11" s="31"/>
      <c r="G11" s="29" t="s">
        <v>2</v>
      </c>
      <c r="H11" s="30"/>
      <c r="I11" s="31"/>
      <c r="J11" s="29" t="s">
        <v>1</v>
      </c>
      <c r="K11" s="30"/>
      <c r="L11" s="31"/>
      <c r="M11" s="29" t="s">
        <v>6</v>
      </c>
      <c r="N11" s="30"/>
      <c r="O11" s="31"/>
    </row>
    <row r="12" spans="1:15" ht="49.5" customHeight="1">
      <c r="A12" s="25"/>
      <c r="B12" s="33"/>
      <c r="C12" s="25"/>
      <c r="D12" s="4" t="s">
        <v>72</v>
      </c>
      <c r="E12" s="11" t="s">
        <v>70</v>
      </c>
      <c r="F12" s="6" t="s">
        <v>71</v>
      </c>
      <c r="G12" s="4" t="s">
        <v>72</v>
      </c>
      <c r="H12" s="11" t="s">
        <v>70</v>
      </c>
      <c r="I12" s="6" t="s">
        <v>71</v>
      </c>
      <c r="J12" s="4" t="s">
        <v>72</v>
      </c>
      <c r="K12" s="11" t="s">
        <v>70</v>
      </c>
      <c r="L12" s="6" t="s">
        <v>71</v>
      </c>
      <c r="M12" s="4" t="s">
        <v>72</v>
      </c>
      <c r="N12" s="11" t="s">
        <v>70</v>
      </c>
      <c r="O12" s="6" t="s">
        <v>71</v>
      </c>
    </row>
    <row r="13" spans="1:15" ht="30" customHeight="1">
      <c r="A13" s="5">
        <v>1</v>
      </c>
      <c r="B13" s="7" t="s">
        <v>46</v>
      </c>
      <c r="C13" s="8" t="s">
        <v>47</v>
      </c>
      <c r="D13" s="14">
        <v>0</v>
      </c>
      <c r="E13" s="14">
        <v>0</v>
      </c>
      <c r="F13" s="15"/>
      <c r="G13" s="14">
        <v>94</v>
      </c>
      <c r="H13" s="14">
        <v>94</v>
      </c>
      <c r="I13" s="15">
        <f>H13/G13*100</f>
        <v>100</v>
      </c>
      <c r="J13" s="14">
        <v>0</v>
      </c>
      <c r="K13" s="14">
        <v>0</v>
      </c>
      <c r="L13" s="15"/>
      <c r="M13" s="16">
        <f>D13+G13+J13</f>
        <v>94</v>
      </c>
      <c r="N13" s="14">
        <f>E13+H13+K13</f>
        <v>94</v>
      </c>
      <c r="O13" s="15">
        <f>N13/M13*100</f>
        <v>100</v>
      </c>
    </row>
    <row r="14" spans="1:15" ht="38.25">
      <c r="A14" s="9">
        <f>A13+1</f>
        <v>2</v>
      </c>
      <c r="B14" s="10" t="s">
        <v>26</v>
      </c>
      <c r="C14" s="6" t="s">
        <v>27</v>
      </c>
      <c r="D14" s="17">
        <v>41.7</v>
      </c>
      <c r="E14" s="14">
        <v>41.7</v>
      </c>
      <c r="F14" s="15">
        <f>E14/D14*100</f>
        <v>100</v>
      </c>
      <c r="G14" s="17">
        <v>0</v>
      </c>
      <c r="H14" s="14">
        <v>0</v>
      </c>
      <c r="I14" s="15"/>
      <c r="J14" s="17">
        <v>0</v>
      </c>
      <c r="K14" s="14">
        <v>0</v>
      </c>
      <c r="L14" s="15"/>
      <c r="M14" s="16">
        <f aca="true" t="shared" si="0" ref="M14:M43">D14+G14+J14</f>
        <v>41.7</v>
      </c>
      <c r="N14" s="14">
        <f aca="true" t="shared" si="1" ref="N14:N43">E14+H14+K14</f>
        <v>41.7</v>
      </c>
      <c r="O14" s="15">
        <f aca="true" t="shared" si="2" ref="O14:O44">N14/M14*100</f>
        <v>100</v>
      </c>
    </row>
    <row r="15" spans="1:15" ht="38.25">
      <c r="A15" s="9">
        <f aca="true" t="shared" si="3" ref="A15:A44">A14+1</f>
        <v>3</v>
      </c>
      <c r="B15" s="10" t="s">
        <v>28</v>
      </c>
      <c r="C15" s="6" t="s">
        <v>20</v>
      </c>
      <c r="D15" s="17">
        <v>0</v>
      </c>
      <c r="E15" s="14">
        <v>0</v>
      </c>
      <c r="F15" s="15"/>
      <c r="G15" s="17">
        <v>218</v>
      </c>
      <c r="H15" s="17">
        <v>218</v>
      </c>
      <c r="I15" s="15">
        <f aca="true" t="shared" si="4" ref="I15:I44">H15/G15*100</f>
        <v>100</v>
      </c>
      <c r="J15" s="17">
        <v>0</v>
      </c>
      <c r="K15" s="14">
        <v>0</v>
      </c>
      <c r="L15" s="15"/>
      <c r="M15" s="16">
        <f t="shared" si="0"/>
        <v>218</v>
      </c>
      <c r="N15" s="14">
        <f t="shared" si="1"/>
        <v>218</v>
      </c>
      <c r="O15" s="15">
        <f t="shared" si="2"/>
        <v>100</v>
      </c>
    </row>
    <row r="16" spans="1:15" ht="38.25">
      <c r="A16" s="9">
        <f t="shared" si="3"/>
        <v>4</v>
      </c>
      <c r="B16" s="10" t="s">
        <v>17</v>
      </c>
      <c r="C16" s="6" t="s">
        <v>18</v>
      </c>
      <c r="D16" s="17">
        <v>44</v>
      </c>
      <c r="E16" s="14">
        <v>44</v>
      </c>
      <c r="F16" s="15">
        <f>E16/D16*100</f>
        <v>100</v>
      </c>
      <c r="G16" s="17">
        <v>64</v>
      </c>
      <c r="H16" s="14">
        <v>64</v>
      </c>
      <c r="I16" s="15">
        <f t="shared" si="4"/>
        <v>100</v>
      </c>
      <c r="J16" s="17">
        <v>44</v>
      </c>
      <c r="K16" s="14">
        <v>44</v>
      </c>
      <c r="L16" s="15">
        <f aca="true" t="shared" si="5" ref="L16:L44">K16/J16*100</f>
        <v>100</v>
      </c>
      <c r="M16" s="16">
        <f t="shared" si="0"/>
        <v>152</v>
      </c>
      <c r="N16" s="14">
        <f t="shared" si="1"/>
        <v>152</v>
      </c>
      <c r="O16" s="15">
        <f t="shared" si="2"/>
        <v>100</v>
      </c>
    </row>
    <row r="17" spans="1:15" ht="38.25">
      <c r="A17" s="9">
        <f t="shared" si="3"/>
        <v>5</v>
      </c>
      <c r="B17" s="10" t="s">
        <v>29</v>
      </c>
      <c r="C17" s="6" t="s">
        <v>30</v>
      </c>
      <c r="D17" s="17">
        <v>189.8</v>
      </c>
      <c r="E17" s="14">
        <v>189.8</v>
      </c>
      <c r="F17" s="15">
        <f>E17/D17*100</f>
        <v>100</v>
      </c>
      <c r="G17" s="17">
        <v>694.8</v>
      </c>
      <c r="H17" s="14">
        <v>694.8</v>
      </c>
      <c r="I17" s="15">
        <f t="shared" si="4"/>
        <v>100</v>
      </c>
      <c r="J17" s="17">
        <v>140</v>
      </c>
      <c r="K17" s="14">
        <v>140</v>
      </c>
      <c r="L17" s="15">
        <f t="shared" si="5"/>
        <v>100</v>
      </c>
      <c r="M17" s="16">
        <f t="shared" si="0"/>
        <v>1024.6</v>
      </c>
      <c r="N17" s="14">
        <f t="shared" si="1"/>
        <v>1024.6</v>
      </c>
      <c r="O17" s="15">
        <f t="shared" si="2"/>
        <v>100</v>
      </c>
    </row>
    <row r="18" spans="1:15" ht="29.25" customHeight="1">
      <c r="A18" s="9">
        <f t="shared" si="3"/>
        <v>6</v>
      </c>
      <c r="B18" s="10" t="s">
        <v>48</v>
      </c>
      <c r="C18" s="6" t="s">
        <v>49</v>
      </c>
      <c r="D18" s="17">
        <v>275.4</v>
      </c>
      <c r="E18" s="14">
        <v>275.4</v>
      </c>
      <c r="F18" s="15">
        <f>E18/D18*100</f>
        <v>100</v>
      </c>
      <c r="G18" s="17">
        <v>0</v>
      </c>
      <c r="H18" s="14">
        <v>0</v>
      </c>
      <c r="I18" s="15"/>
      <c r="J18" s="17">
        <v>0</v>
      </c>
      <c r="K18" s="14">
        <v>0</v>
      </c>
      <c r="L18" s="15"/>
      <c r="M18" s="16">
        <f t="shared" si="0"/>
        <v>275.4</v>
      </c>
      <c r="N18" s="14">
        <f t="shared" si="1"/>
        <v>275.4</v>
      </c>
      <c r="O18" s="15">
        <f t="shared" si="2"/>
        <v>100</v>
      </c>
    </row>
    <row r="19" spans="1:15" ht="25.5">
      <c r="A19" s="9">
        <f t="shared" si="3"/>
        <v>7</v>
      </c>
      <c r="B19" s="10" t="s">
        <v>34</v>
      </c>
      <c r="C19" s="6" t="s">
        <v>35</v>
      </c>
      <c r="D19" s="17">
        <v>0</v>
      </c>
      <c r="E19" s="14">
        <v>0</v>
      </c>
      <c r="F19" s="15"/>
      <c r="G19" s="17">
        <v>0</v>
      </c>
      <c r="H19" s="14">
        <v>0</v>
      </c>
      <c r="I19" s="15"/>
      <c r="J19" s="17">
        <v>600</v>
      </c>
      <c r="K19" s="14">
        <v>600</v>
      </c>
      <c r="L19" s="15">
        <f t="shared" si="5"/>
        <v>100</v>
      </c>
      <c r="M19" s="16">
        <f t="shared" si="0"/>
        <v>600</v>
      </c>
      <c r="N19" s="14">
        <f t="shared" si="1"/>
        <v>600</v>
      </c>
      <c r="O19" s="15">
        <f t="shared" si="2"/>
        <v>100</v>
      </c>
    </row>
    <row r="20" spans="1:15" ht="25.5">
      <c r="A20" s="9">
        <f t="shared" si="3"/>
        <v>8</v>
      </c>
      <c r="B20" s="10" t="s">
        <v>50</v>
      </c>
      <c r="C20" s="6" t="s">
        <v>51</v>
      </c>
      <c r="D20" s="17">
        <v>229</v>
      </c>
      <c r="E20" s="14">
        <v>229</v>
      </c>
      <c r="F20" s="15">
        <f>E20/D20*100</f>
        <v>100</v>
      </c>
      <c r="G20" s="17">
        <v>0</v>
      </c>
      <c r="H20" s="14">
        <v>0</v>
      </c>
      <c r="I20" s="15"/>
      <c r="J20" s="17">
        <v>0</v>
      </c>
      <c r="K20" s="14">
        <v>0</v>
      </c>
      <c r="L20" s="15"/>
      <c r="M20" s="16">
        <f t="shared" si="0"/>
        <v>229</v>
      </c>
      <c r="N20" s="14">
        <f t="shared" si="1"/>
        <v>229</v>
      </c>
      <c r="O20" s="15">
        <f t="shared" si="2"/>
        <v>100</v>
      </c>
    </row>
    <row r="21" spans="1:15" ht="25.5">
      <c r="A21" s="9">
        <f t="shared" si="3"/>
        <v>9</v>
      </c>
      <c r="B21" s="10" t="s">
        <v>66</v>
      </c>
      <c r="C21" s="6" t="s">
        <v>67</v>
      </c>
      <c r="D21" s="17">
        <v>0</v>
      </c>
      <c r="E21" s="14">
        <v>0</v>
      </c>
      <c r="F21" s="15"/>
      <c r="G21" s="17">
        <v>0</v>
      </c>
      <c r="H21" s="14">
        <v>0</v>
      </c>
      <c r="I21" s="15"/>
      <c r="J21" s="17">
        <v>263</v>
      </c>
      <c r="K21" s="14">
        <v>263</v>
      </c>
      <c r="L21" s="15">
        <f t="shared" si="5"/>
        <v>100</v>
      </c>
      <c r="M21" s="16">
        <f t="shared" si="0"/>
        <v>263</v>
      </c>
      <c r="N21" s="14">
        <f t="shared" si="1"/>
        <v>263</v>
      </c>
      <c r="O21" s="15">
        <f t="shared" si="2"/>
        <v>100</v>
      </c>
    </row>
    <row r="22" spans="1:15" ht="38.25">
      <c r="A22" s="9">
        <f t="shared" si="3"/>
        <v>10</v>
      </c>
      <c r="B22" s="10" t="s">
        <v>61</v>
      </c>
      <c r="C22" s="6" t="s">
        <v>60</v>
      </c>
      <c r="D22" s="17">
        <v>1192.3</v>
      </c>
      <c r="E22" s="14">
        <v>1192.3</v>
      </c>
      <c r="F22" s="15">
        <f>E22/D22*100</f>
        <v>100</v>
      </c>
      <c r="G22" s="18">
        <v>2027.1</v>
      </c>
      <c r="H22" s="14">
        <v>2027.1</v>
      </c>
      <c r="I22" s="15">
        <f t="shared" si="4"/>
        <v>100</v>
      </c>
      <c r="J22" s="17">
        <v>792.6</v>
      </c>
      <c r="K22" s="14">
        <v>792.6</v>
      </c>
      <c r="L22" s="15">
        <f t="shared" si="5"/>
        <v>100</v>
      </c>
      <c r="M22" s="16">
        <f t="shared" si="0"/>
        <v>4011.9999999999995</v>
      </c>
      <c r="N22" s="14">
        <f t="shared" si="1"/>
        <v>4011.9999999999995</v>
      </c>
      <c r="O22" s="15">
        <f t="shared" si="2"/>
        <v>100</v>
      </c>
    </row>
    <row r="23" spans="1:15" ht="38.25">
      <c r="A23" s="9">
        <f t="shared" si="3"/>
        <v>11</v>
      </c>
      <c r="B23" s="10" t="s">
        <v>52</v>
      </c>
      <c r="C23" s="6" t="s">
        <v>53</v>
      </c>
      <c r="D23" s="17">
        <v>0</v>
      </c>
      <c r="E23" s="14">
        <v>0</v>
      </c>
      <c r="F23" s="15"/>
      <c r="G23" s="17">
        <v>109.1</v>
      </c>
      <c r="H23" s="14">
        <v>109.1</v>
      </c>
      <c r="I23" s="15">
        <f t="shared" si="4"/>
        <v>100</v>
      </c>
      <c r="J23" s="17">
        <v>0</v>
      </c>
      <c r="K23" s="14">
        <v>0</v>
      </c>
      <c r="L23" s="15"/>
      <c r="M23" s="16">
        <f t="shared" si="0"/>
        <v>109.1</v>
      </c>
      <c r="N23" s="14">
        <f t="shared" si="1"/>
        <v>109.1</v>
      </c>
      <c r="O23" s="15">
        <f t="shared" si="2"/>
        <v>100</v>
      </c>
    </row>
    <row r="24" spans="1:15" ht="25.5">
      <c r="A24" s="9">
        <f t="shared" si="3"/>
        <v>12</v>
      </c>
      <c r="B24" s="10" t="s">
        <v>54</v>
      </c>
      <c r="C24" s="6" t="s">
        <v>55</v>
      </c>
      <c r="D24" s="17">
        <v>0</v>
      </c>
      <c r="E24" s="14">
        <v>0</v>
      </c>
      <c r="F24" s="15"/>
      <c r="G24" s="17">
        <v>177</v>
      </c>
      <c r="H24" s="14">
        <v>177</v>
      </c>
      <c r="I24" s="15">
        <f t="shared" si="4"/>
        <v>100</v>
      </c>
      <c r="J24" s="17">
        <v>0</v>
      </c>
      <c r="K24" s="14">
        <v>0</v>
      </c>
      <c r="L24" s="15"/>
      <c r="M24" s="16">
        <f t="shared" si="0"/>
        <v>177</v>
      </c>
      <c r="N24" s="14">
        <f t="shared" si="1"/>
        <v>177</v>
      </c>
      <c r="O24" s="15">
        <f t="shared" si="2"/>
        <v>100</v>
      </c>
    </row>
    <row r="25" spans="1:15" ht="25.5">
      <c r="A25" s="9">
        <f t="shared" si="3"/>
        <v>13</v>
      </c>
      <c r="B25" s="10" t="s">
        <v>15</v>
      </c>
      <c r="C25" s="6" t="s">
        <v>16</v>
      </c>
      <c r="D25" s="17">
        <v>0</v>
      </c>
      <c r="E25" s="14">
        <v>0</v>
      </c>
      <c r="F25" s="15"/>
      <c r="G25" s="17">
        <v>1962.7</v>
      </c>
      <c r="H25" s="14">
        <v>1962.7</v>
      </c>
      <c r="I25" s="15">
        <f t="shared" si="4"/>
        <v>100</v>
      </c>
      <c r="J25" s="17">
        <v>1962.7</v>
      </c>
      <c r="K25" s="14">
        <v>1962.7</v>
      </c>
      <c r="L25" s="15">
        <f t="shared" si="5"/>
        <v>100</v>
      </c>
      <c r="M25" s="16">
        <f t="shared" si="0"/>
        <v>3925.4</v>
      </c>
      <c r="N25" s="14">
        <f t="shared" si="1"/>
        <v>3925.4</v>
      </c>
      <c r="O25" s="15">
        <f t="shared" si="2"/>
        <v>100</v>
      </c>
    </row>
    <row r="26" spans="1:15" ht="38.25">
      <c r="A26" s="9">
        <f t="shared" si="3"/>
        <v>14</v>
      </c>
      <c r="B26" s="10" t="s">
        <v>25</v>
      </c>
      <c r="C26" s="6" t="s">
        <v>43</v>
      </c>
      <c r="D26" s="17">
        <v>0</v>
      </c>
      <c r="E26" s="14">
        <v>0</v>
      </c>
      <c r="F26" s="15"/>
      <c r="G26" s="17">
        <v>0</v>
      </c>
      <c r="H26" s="14">
        <v>0</v>
      </c>
      <c r="I26" s="15"/>
      <c r="J26" s="17">
        <v>110.8</v>
      </c>
      <c r="K26" s="14">
        <v>110.8</v>
      </c>
      <c r="L26" s="15">
        <f t="shared" si="5"/>
        <v>100</v>
      </c>
      <c r="M26" s="16">
        <f t="shared" si="0"/>
        <v>110.8</v>
      </c>
      <c r="N26" s="14">
        <f t="shared" si="1"/>
        <v>110.8</v>
      </c>
      <c r="O26" s="15">
        <f t="shared" si="2"/>
        <v>100</v>
      </c>
    </row>
    <row r="27" spans="1:15" ht="38.25">
      <c r="A27" s="9">
        <f t="shared" si="3"/>
        <v>15</v>
      </c>
      <c r="B27" s="10" t="s">
        <v>25</v>
      </c>
      <c r="C27" s="6" t="s">
        <v>33</v>
      </c>
      <c r="D27" s="17">
        <v>0</v>
      </c>
      <c r="E27" s="14">
        <v>0</v>
      </c>
      <c r="F27" s="15"/>
      <c r="G27" s="17">
        <v>0</v>
      </c>
      <c r="H27" s="14">
        <v>0</v>
      </c>
      <c r="I27" s="15"/>
      <c r="J27" s="17">
        <v>1784.5</v>
      </c>
      <c r="K27" s="14">
        <v>1784.5</v>
      </c>
      <c r="L27" s="15">
        <f t="shared" si="5"/>
        <v>100</v>
      </c>
      <c r="M27" s="16">
        <f t="shared" si="0"/>
        <v>1784.5</v>
      </c>
      <c r="N27" s="14">
        <f t="shared" si="1"/>
        <v>1784.5</v>
      </c>
      <c r="O27" s="15">
        <f t="shared" si="2"/>
        <v>100</v>
      </c>
    </row>
    <row r="28" spans="1:15" ht="38.25">
      <c r="A28" s="9">
        <f t="shared" si="3"/>
        <v>16</v>
      </c>
      <c r="B28" s="10" t="s">
        <v>13</v>
      </c>
      <c r="C28" s="6" t="s">
        <v>14</v>
      </c>
      <c r="D28" s="17">
        <v>172.4</v>
      </c>
      <c r="E28" s="14">
        <v>172.4</v>
      </c>
      <c r="F28" s="15">
        <f>E28/D28*100</f>
        <v>100</v>
      </c>
      <c r="G28" s="17">
        <v>101.7</v>
      </c>
      <c r="H28" s="14">
        <v>101.7</v>
      </c>
      <c r="I28" s="15">
        <f t="shared" si="4"/>
        <v>100</v>
      </c>
      <c r="J28" s="17">
        <v>188.7</v>
      </c>
      <c r="K28" s="14">
        <v>188.7</v>
      </c>
      <c r="L28" s="15">
        <f t="shared" si="5"/>
        <v>100</v>
      </c>
      <c r="M28" s="16">
        <f t="shared" si="0"/>
        <v>462.8</v>
      </c>
      <c r="N28" s="14">
        <f t="shared" si="1"/>
        <v>462.8</v>
      </c>
      <c r="O28" s="15">
        <f t="shared" si="2"/>
        <v>100</v>
      </c>
    </row>
    <row r="29" spans="1:15" ht="38.25">
      <c r="A29" s="9">
        <f t="shared" si="3"/>
        <v>17</v>
      </c>
      <c r="B29" s="10" t="s">
        <v>40</v>
      </c>
      <c r="C29" s="6" t="s">
        <v>41</v>
      </c>
      <c r="D29" s="17">
        <v>0</v>
      </c>
      <c r="E29" s="14">
        <v>0</v>
      </c>
      <c r="F29" s="15"/>
      <c r="G29" s="17">
        <v>72900</v>
      </c>
      <c r="H29" s="14">
        <v>72900</v>
      </c>
      <c r="I29" s="15">
        <f t="shared" si="4"/>
        <v>100</v>
      </c>
      <c r="J29" s="17">
        <v>0</v>
      </c>
      <c r="K29" s="14">
        <v>0</v>
      </c>
      <c r="L29" s="15"/>
      <c r="M29" s="16">
        <f t="shared" si="0"/>
        <v>72900</v>
      </c>
      <c r="N29" s="14">
        <f t="shared" si="1"/>
        <v>72900</v>
      </c>
      <c r="O29" s="15">
        <f t="shared" si="2"/>
        <v>100</v>
      </c>
    </row>
    <row r="30" spans="1:15" ht="25.5">
      <c r="A30" s="9">
        <f t="shared" si="3"/>
        <v>18</v>
      </c>
      <c r="B30" s="10" t="s">
        <v>56</v>
      </c>
      <c r="C30" s="6" t="s">
        <v>57</v>
      </c>
      <c r="D30" s="17">
        <v>0</v>
      </c>
      <c r="E30" s="14">
        <v>0</v>
      </c>
      <c r="F30" s="15"/>
      <c r="G30" s="17">
        <v>0</v>
      </c>
      <c r="H30" s="14">
        <v>0</v>
      </c>
      <c r="I30" s="15"/>
      <c r="J30" s="17">
        <v>2004.1</v>
      </c>
      <c r="K30" s="14">
        <v>2004.1</v>
      </c>
      <c r="L30" s="15">
        <f t="shared" si="5"/>
        <v>100</v>
      </c>
      <c r="M30" s="16">
        <f t="shared" si="0"/>
        <v>2004.1</v>
      </c>
      <c r="N30" s="14">
        <f t="shared" si="1"/>
        <v>2004.1</v>
      </c>
      <c r="O30" s="15">
        <f t="shared" si="2"/>
        <v>100</v>
      </c>
    </row>
    <row r="31" spans="1:15" ht="93" customHeight="1">
      <c r="A31" s="9">
        <f t="shared" si="3"/>
        <v>19</v>
      </c>
      <c r="B31" s="10" t="s">
        <v>44</v>
      </c>
      <c r="C31" s="6" t="s">
        <v>45</v>
      </c>
      <c r="D31" s="17">
        <v>1286.1</v>
      </c>
      <c r="E31" s="14">
        <v>123.8</v>
      </c>
      <c r="F31" s="15">
        <f>E31/D31*100</f>
        <v>9.62600108856232</v>
      </c>
      <c r="G31" s="17">
        <v>1760</v>
      </c>
      <c r="H31" s="14">
        <v>290.6</v>
      </c>
      <c r="I31" s="15">
        <f t="shared" si="4"/>
        <v>16.511363636363637</v>
      </c>
      <c r="J31" s="17">
        <v>1330</v>
      </c>
      <c r="K31" s="14">
        <v>114.3</v>
      </c>
      <c r="L31" s="15">
        <f t="shared" si="5"/>
        <v>8.593984962406015</v>
      </c>
      <c r="M31" s="16">
        <f t="shared" si="0"/>
        <v>4376.1</v>
      </c>
      <c r="N31" s="14">
        <f t="shared" si="1"/>
        <v>528.7</v>
      </c>
      <c r="O31" s="15">
        <f t="shared" si="2"/>
        <v>12.081533785791002</v>
      </c>
    </row>
    <row r="32" spans="1:15" ht="41.25" customHeight="1">
      <c r="A32" s="9">
        <f t="shared" si="3"/>
        <v>20</v>
      </c>
      <c r="B32" s="10" t="s">
        <v>58</v>
      </c>
      <c r="C32" s="6" t="s">
        <v>59</v>
      </c>
      <c r="D32" s="17">
        <v>0</v>
      </c>
      <c r="E32" s="14"/>
      <c r="F32" s="15"/>
      <c r="G32" s="17">
        <v>91.5</v>
      </c>
      <c r="H32" s="14">
        <v>87.7</v>
      </c>
      <c r="I32" s="15">
        <f t="shared" si="4"/>
        <v>95.84699453551913</v>
      </c>
      <c r="J32" s="17">
        <v>0</v>
      </c>
      <c r="K32" s="14">
        <v>0</v>
      </c>
      <c r="L32" s="15"/>
      <c r="M32" s="16">
        <f t="shared" si="0"/>
        <v>91.5</v>
      </c>
      <c r="N32" s="14">
        <f t="shared" si="1"/>
        <v>87.7</v>
      </c>
      <c r="O32" s="15">
        <f t="shared" si="2"/>
        <v>95.84699453551913</v>
      </c>
    </row>
    <row r="33" spans="1:15" ht="21" customHeight="1">
      <c r="A33" s="9">
        <f t="shared" si="3"/>
        <v>21</v>
      </c>
      <c r="B33" s="10" t="s">
        <v>23</v>
      </c>
      <c r="C33" s="6" t="s">
        <v>38</v>
      </c>
      <c r="D33" s="17">
        <v>0</v>
      </c>
      <c r="E33" s="14">
        <v>0</v>
      </c>
      <c r="F33" s="15"/>
      <c r="G33" s="17">
        <v>62</v>
      </c>
      <c r="H33" s="14">
        <v>62</v>
      </c>
      <c r="I33" s="15">
        <f t="shared" si="4"/>
        <v>100</v>
      </c>
      <c r="J33" s="17">
        <v>0</v>
      </c>
      <c r="K33" s="14">
        <v>0</v>
      </c>
      <c r="L33" s="15"/>
      <c r="M33" s="16">
        <f t="shared" si="0"/>
        <v>62</v>
      </c>
      <c r="N33" s="14">
        <f t="shared" si="1"/>
        <v>62</v>
      </c>
      <c r="O33" s="15">
        <f t="shared" si="2"/>
        <v>100</v>
      </c>
    </row>
    <row r="34" spans="1:15" ht="20.25" customHeight="1">
      <c r="A34" s="9">
        <f t="shared" si="3"/>
        <v>22</v>
      </c>
      <c r="B34" s="10" t="s">
        <v>23</v>
      </c>
      <c r="C34" s="6" t="s">
        <v>24</v>
      </c>
      <c r="D34" s="17">
        <v>0</v>
      </c>
      <c r="E34" s="14">
        <v>0</v>
      </c>
      <c r="F34" s="15"/>
      <c r="G34" s="17">
        <v>20</v>
      </c>
      <c r="H34" s="14">
        <v>20</v>
      </c>
      <c r="I34" s="15">
        <f t="shared" si="4"/>
        <v>100</v>
      </c>
      <c r="J34" s="17">
        <v>0</v>
      </c>
      <c r="K34" s="14">
        <v>0</v>
      </c>
      <c r="L34" s="15"/>
      <c r="M34" s="16">
        <f t="shared" si="0"/>
        <v>20</v>
      </c>
      <c r="N34" s="14">
        <f t="shared" si="1"/>
        <v>20</v>
      </c>
      <c r="O34" s="15">
        <f t="shared" si="2"/>
        <v>100</v>
      </c>
    </row>
    <row r="35" spans="1:15" ht="25.5">
      <c r="A35" s="9">
        <f t="shared" si="3"/>
        <v>23</v>
      </c>
      <c r="B35" s="10" t="s">
        <v>36</v>
      </c>
      <c r="C35" s="6" t="s">
        <v>21</v>
      </c>
      <c r="D35" s="17">
        <v>0</v>
      </c>
      <c r="E35" s="14">
        <v>0</v>
      </c>
      <c r="F35" s="15"/>
      <c r="G35" s="17">
        <v>89</v>
      </c>
      <c r="H35" s="14">
        <v>89</v>
      </c>
      <c r="I35" s="15">
        <f t="shared" si="4"/>
        <v>100</v>
      </c>
      <c r="J35" s="17">
        <v>0</v>
      </c>
      <c r="K35" s="14">
        <v>0</v>
      </c>
      <c r="L35" s="15"/>
      <c r="M35" s="16">
        <f t="shared" si="0"/>
        <v>89</v>
      </c>
      <c r="N35" s="14">
        <f t="shared" si="1"/>
        <v>89</v>
      </c>
      <c r="O35" s="15">
        <f t="shared" si="2"/>
        <v>100</v>
      </c>
    </row>
    <row r="36" spans="1:15" ht="38.25">
      <c r="A36" s="9">
        <f t="shared" si="3"/>
        <v>24</v>
      </c>
      <c r="B36" s="10" t="s">
        <v>62</v>
      </c>
      <c r="C36" s="6" t="s">
        <v>22</v>
      </c>
      <c r="D36" s="17">
        <v>0</v>
      </c>
      <c r="E36" s="14">
        <v>0</v>
      </c>
      <c r="F36" s="15"/>
      <c r="G36" s="17">
        <v>0</v>
      </c>
      <c r="H36" s="14">
        <v>0</v>
      </c>
      <c r="I36" s="15"/>
      <c r="J36" s="17">
        <v>340</v>
      </c>
      <c r="K36" s="14">
        <v>340</v>
      </c>
      <c r="L36" s="15">
        <f t="shared" si="5"/>
        <v>100</v>
      </c>
      <c r="M36" s="16">
        <f t="shared" si="0"/>
        <v>340</v>
      </c>
      <c r="N36" s="14">
        <f t="shared" si="1"/>
        <v>340</v>
      </c>
      <c r="O36" s="15">
        <f t="shared" si="2"/>
        <v>100</v>
      </c>
    </row>
    <row r="37" spans="1:15" ht="25.5">
      <c r="A37" s="9">
        <f t="shared" si="3"/>
        <v>25</v>
      </c>
      <c r="B37" s="10" t="s">
        <v>37</v>
      </c>
      <c r="C37" s="6" t="s">
        <v>39</v>
      </c>
      <c r="D37" s="17">
        <v>0</v>
      </c>
      <c r="E37" s="14">
        <v>0</v>
      </c>
      <c r="F37" s="15"/>
      <c r="G37" s="17">
        <v>4108.2</v>
      </c>
      <c r="H37" s="14">
        <v>4108.2</v>
      </c>
      <c r="I37" s="15">
        <f t="shared" si="4"/>
        <v>100</v>
      </c>
      <c r="J37" s="17">
        <v>0</v>
      </c>
      <c r="K37" s="14">
        <v>0</v>
      </c>
      <c r="L37" s="15"/>
      <c r="M37" s="16">
        <f t="shared" si="0"/>
        <v>4108.2</v>
      </c>
      <c r="N37" s="14">
        <f t="shared" si="1"/>
        <v>4108.2</v>
      </c>
      <c r="O37" s="15">
        <f t="shared" si="2"/>
        <v>100</v>
      </c>
    </row>
    <row r="38" spans="1:16" ht="68.25" customHeight="1">
      <c r="A38" s="9">
        <f t="shared" si="3"/>
        <v>26</v>
      </c>
      <c r="B38" s="10" t="s">
        <v>9</v>
      </c>
      <c r="C38" s="6" t="s">
        <v>10</v>
      </c>
      <c r="D38" s="17">
        <v>0.1</v>
      </c>
      <c r="E38" s="14">
        <v>0.1</v>
      </c>
      <c r="F38" s="15">
        <f>E38/D38*100</f>
        <v>100</v>
      </c>
      <c r="G38" s="17">
        <v>0.1</v>
      </c>
      <c r="H38" s="14">
        <v>0.1</v>
      </c>
      <c r="I38" s="15">
        <f t="shared" si="4"/>
        <v>100</v>
      </c>
      <c r="J38" s="17">
        <v>0.1</v>
      </c>
      <c r="K38" s="14">
        <v>0.1</v>
      </c>
      <c r="L38" s="15">
        <f t="shared" si="5"/>
        <v>100</v>
      </c>
      <c r="M38" s="16">
        <f t="shared" si="0"/>
        <v>0.30000000000000004</v>
      </c>
      <c r="N38" s="14">
        <f t="shared" si="1"/>
        <v>0.30000000000000004</v>
      </c>
      <c r="O38" s="15">
        <f t="shared" si="2"/>
        <v>100</v>
      </c>
      <c r="P38" s="2"/>
    </row>
    <row r="39" spans="1:15" ht="38.25">
      <c r="A39" s="9">
        <f t="shared" si="3"/>
        <v>27</v>
      </c>
      <c r="B39" s="10" t="s">
        <v>7</v>
      </c>
      <c r="C39" s="11" t="s">
        <v>8</v>
      </c>
      <c r="D39" s="17">
        <v>0</v>
      </c>
      <c r="E39" s="14">
        <v>0</v>
      </c>
      <c r="F39" s="15"/>
      <c r="G39" s="17">
        <v>0</v>
      </c>
      <c r="H39" s="14">
        <v>0</v>
      </c>
      <c r="I39" s="15"/>
      <c r="J39" s="17">
        <v>194.2</v>
      </c>
      <c r="K39" s="14">
        <v>194.2</v>
      </c>
      <c r="L39" s="15">
        <f t="shared" si="5"/>
        <v>100</v>
      </c>
      <c r="M39" s="16">
        <f t="shared" si="0"/>
        <v>194.2</v>
      </c>
      <c r="N39" s="14">
        <f t="shared" si="1"/>
        <v>194.2</v>
      </c>
      <c r="O39" s="15">
        <f t="shared" si="2"/>
        <v>100</v>
      </c>
    </row>
    <row r="40" spans="1:15" ht="38.25">
      <c r="A40" s="9">
        <f t="shared" si="3"/>
        <v>28</v>
      </c>
      <c r="B40" s="10" t="s">
        <v>63</v>
      </c>
      <c r="C40" s="11" t="s">
        <v>42</v>
      </c>
      <c r="D40" s="18">
        <v>229.5</v>
      </c>
      <c r="E40" s="18">
        <v>229.5</v>
      </c>
      <c r="F40" s="19">
        <f>E40/D40*100</f>
        <v>100</v>
      </c>
      <c r="G40" s="18">
        <v>150.9</v>
      </c>
      <c r="H40" s="14">
        <v>150.9</v>
      </c>
      <c r="I40" s="15">
        <f t="shared" si="4"/>
        <v>100</v>
      </c>
      <c r="J40" s="17">
        <v>84.2</v>
      </c>
      <c r="K40" s="14">
        <v>84.2</v>
      </c>
      <c r="L40" s="15">
        <f t="shared" si="5"/>
        <v>100</v>
      </c>
      <c r="M40" s="16">
        <f t="shared" si="0"/>
        <v>464.59999999999997</v>
      </c>
      <c r="N40" s="14">
        <f t="shared" si="1"/>
        <v>464.59999999999997</v>
      </c>
      <c r="O40" s="15">
        <f t="shared" si="2"/>
        <v>100</v>
      </c>
    </row>
    <row r="41" spans="1:15" ht="63.75">
      <c r="A41" s="9">
        <f t="shared" si="3"/>
        <v>29</v>
      </c>
      <c r="B41" s="10" t="s">
        <v>64</v>
      </c>
      <c r="C41" s="11" t="s">
        <v>65</v>
      </c>
      <c r="D41" s="17">
        <v>0</v>
      </c>
      <c r="E41" s="14">
        <v>0</v>
      </c>
      <c r="F41" s="15"/>
      <c r="G41" s="17">
        <v>2266</v>
      </c>
      <c r="H41" s="14">
        <v>2266</v>
      </c>
      <c r="I41" s="15">
        <f t="shared" si="4"/>
        <v>100</v>
      </c>
      <c r="J41" s="17">
        <v>5438.4</v>
      </c>
      <c r="K41" s="14">
        <v>5438.4</v>
      </c>
      <c r="L41" s="15">
        <f t="shared" si="5"/>
        <v>100</v>
      </c>
      <c r="M41" s="16">
        <f t="shared" si="0"/>
        <v>7704.4</v>
      </c>
      <c r="N41" s="14">
        <f t="shared" si="1"/>
        <v>7704.4</v>
      </c>
      <c r="O41" s="15">
        <f t="shared" si="2"/>
        <v>100</v>
      </c>
    </row>
    <row r="42" spans="1:15" ht="38.25">
      <c r="A42" s="9">
        <f t="shared" si="3"/>
        <v>30</v>
      </c>
      <c r="B42" s="10" t="s">
        <v>11</v>
      </c>
      <c r="C42" s="6" t="s">
        <v>12</v>
      </c>
      <c r="D42" s="17">
        <v>226.4</v>
      </c>
      <c r="E42" s="14">
        <v>224.4</v>
      </c>
      <c r="F42" s="15">
        <f>E42/D42*100</f>
        <v>99.1166077738516</v>
      </c>
      <c r="G42" s="17">
        <v>452.7</v>
      </c>
      <c r="H42" s="14">
        <v>448.7</v>
      </c>
      <c r="I42" s="15">
        <f t="shared" si="4"/>
        <v>99.11641263529931</v>
      </c>
      <c r="J42" s="17">
        <v>226.4</v>
      </c>
      <c r="K42" s="14">
        <v>224.4</v>
      </c>
      <c r="L42" s="15">
        <f t="shared" si="5"/>
        <v>99.1166077738516</v>
      </c>
      <c r="M42" s="16">
        <f t="shared" si="0"/>
        <v>905.5</v>
      </c>
      <c r="N42" s="14">
        <f t="shared" si="1"/>
        <v>897.5</v>
      </c>
      <c r="O42" s="15">
        <f t="shared" si="2"/>
        <v>99.11651021535064</v>
      </c>
    </row>
    <row r="43" spans="1:15" ht="51">
      <c r="A43" s="9">
        <f t="shared" si="3"/>
        <v>31</v>
      </c>
      <c r="B43" s="10" t="s">
        <v>31</v>
      </c>
      <c r="C43" s="6" t="s">
        <v>32</v>
      </c>
      <c r="D43" s="17">
        <v>9</v>
      </c>
      <c r="E43" s="14">
        <v>9</v>
      </c>
      <c r="F43" s="15">
        <f>E43/D43*100</f>
        <v>100</v>
      </c>
      <c r="G43" s="17">
        <v>20.5</v>
      </c>
      <c r="H43" s="14">
        <v>20.5</v>
      </c>
      <c r="I43" s="15">
        <f t="shared" si="4"/>
        <v>100</v>
      </c>
      <c r="J43" s="17">
        <v>9</v>
      </c>
      <c r="K43" s="14">
        <v>9</v>
      </c>
      <c r="L43" s="15">
        <f t="shared" si="5"/>
        <v>100</v>
      </c>
      <c r="M43" s="16">
        <f t="shared" si="0"/>
        <v>38.5</v>
      </c>
      <c r="N43" s="14">
        <f t="shared" si="1"/>
        <v>38.5</v>
      </c>
      <c r="O43" s="15">
        <f t="shared" si="2"/>
        <v>100</v>
      </c>
    </row>
    <row r="44" spans="1:15" ht="12.75">
      <c r="A44" s="9">
        <f t="shared" si="3"/>
        <v>32</v>
      </c>
      <c r="B44" s="12" t="s">
        <v>19</v>
      </c>
      <c r="C44" s="13"/>
      <c r="D44" s="17">
        <f aca="true" t="shared" si="6" ref="D44:K44">SUM(D13:D43)</f>
        <v>3895.7</v>
      </c>
      <c r="E44" s="17">
        <f t="shared" si="6"/>
        <v>2731.4</v>
      </c>
      <c r="F44" s="15">
        <f>E44/D44*100</f>
        <v>70.11320173524655</v>
      </c>
      <c r="G44" s="17">
        <f t="shared" si="6"/>
        <v>87369.29999999999</v>
      </c>
      <c r="H44" s="17">
        <f t="shared" si="6"/>
        <v>85892.09999999999</v>
      </c>
      <c r="I44" s="15">
        <f t="shared" si="4"/>
        <v>98.30924592505606</v>
      </c>
      <c r="J44" s="17">
        <f t="shared" si="6"/>
        <v>15512.7</v>
      </c>
      <c r="K44" s="17">
        <f t="shared" si="6"/>
        <v>14295.000000000002</v>
      </c>
      <c r="L44" s="15">
        <f t="shared" si="5"/>
        <v>92.15030265524378</v>
      </c>
      <c r="M44" s="17">
        <f>SUM(M13:M43)</f>
        <v>106777.70000000001</v>
      </c>
      <c r="N44" s="14">
        <f>E44+H44+K44</f>
        <v>102918.49999999999</v>
      </c>
      <c r="O44" s="15">
        <f t="shared" si="2"/>
        <v>96.38576219566443</v>
      </c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sheetProtection/>
  <mergeCells count="10">
    <mergeCell ref="A1:O7"/>
    <mergeCell ref="A8:O8"/>
    <mergeCell ref="A10:A12"/>
    <mergeCell ref="D10:O10"/>
    <mergeCell ref="D11:F11"/>
    <mergeCell ref="G11:I11"/>
    <mergeCell ref="J11:L11"/>
    <mergeCell ref="M11:O11"/>
    <mergeCell ref="C10:C12"/>
    <mergeCell ref="B10:B12"/>
  </mergeCells>
  <printOptions horizontalCentered="1"/>
  <pageMargins left="0.5905511811023623" right="0.5905511811023623" top="0.7874015748031497" bottom="0.3937007874015748" header="0.5118110236220472" footer="0.5118110236220472"/>
  <pageSetup fitToHeight="10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2019-03-21T08:39:51Z</cp:lastPrinted>
  <dcterms:created xsi:type="dcterms:W3CDTF">2016-10-29T09:51:39Z</dcterms:created>
  <dcterms:modified xsi:type="dcterms:W3CDTF">2019-06-04T07:20:06Z</dcterms:modified>
  <cp:category/>
  <cp:version/>
  <cp:contentType/>
  <cp:contentStatus/>
</cp:coreProperties>
</file>