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<sst xmlns="http://schemas.openxmlformats.org/spreadsheetml/2006/main" count="1638" uniqueCount="517">
  <si>
    <t>Организация предоставления дополнительного образования детей в муниципальных организациях дополнительного образования</t>
  </si>
  <si>
    <t>Обеспечение деятельности учебно-методического кабинета</t>
  </si>
  <si>
    <t>Обеспечение деятельности централизованной бухгалтерии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</si>
  <si>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</si>
  <si>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</si>
  <si>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</si>
  <si>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Уплата иных платежей</t>
  </si>
  <si>
    <t xml:space="preserve">01 13 </t>
  </si>
  <si>
    <t>Пособия, компенсации и иные социальные  выплаты гражданам, кроме публичных нормативных обязательств</t>
  </si>
  <si>
    <t>Осуществление государственного полномочия Свердловской области по созданию административных комиссий</t>
  </si>
  <si>
    <t>Проведение в муниципальном образовании Дней местного самоуправления</t>
  </si>
  <si>
    <t>Подпрограмма «Обеспечение общественной безопасности населения МО Байкаловский муниципальный район»</t>
  </si>
  <si>
    <t>Другие вопросы в области национальной безопасности и правоохранительной деятельности</t>
  </si>
  <si>
    <t>03 14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</si>
  <si>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</si>
  <si>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</si>
  <si>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</si>
  <si>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</si>
  <si>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</si>
  <si>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Подпрограмма «Повышение эффективности управления муниципальной собственностью МО  Байкаловский муниципальный район»</t>
  </si>
  <si>
    <t>Подпрограмма «Устойчивое развитие сельских территорий Байкаловского района»</t>
  </si>
  <si>
    <t>Иные межбюджетный трансферты</t>
  </si>
  <si>
    <t>Буртовка и захоронение отходов</t>
  </si>
  <si>
    <t>Проведение лабораторных исследований воды общественных источников нецентрализованного водоснабжения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</si>
  <si>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</si>
  <si>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</si>
  <si>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Культура</t>
  </si>
  <si>
    <t>08 01</t>
  </si>
  <si>
    <t>Поддержка и развитие народного художественного творчества</t>
  </si>
  <si>
    <t>Комплектование книжных фондов муниципальных библиотек сельских поселений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</si>
  <si>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</si>
  <si>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</si>
  <si>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</si>
  <si>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</si>
  <si>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</si>
  <si>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Организация и проведение конкурсов, праздников, направленных на повышение и укрепление социального статуса семьи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</si>
  <si>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</si>
  <si>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</si>
  <si>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</si>
  <si>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</si>
  <si>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</si>
  <si>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Предоставление иных межбюджетных трансфертов на выполнение расходных полномочий поселений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</si>
  <si>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</si>
  <si>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иные цели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</si>
  <si>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</si>
  <si>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</si>
  <si>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</si>
  <si>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</si>
  <si>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</si>
  <si>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</si>
  <si>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05 01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</si>
  <si>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</si>
  <si>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</si>
  <si>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</si>
  <si>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</si>
  <si>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Предоставление дотаций на выравнивание бюджетной обеспеченности сельских поселений</t>
  </si>
  <si>
    <t xml:space="preserve">ОБРАЗОВАНИЕ  </t>
  </si>
  <si>
    <t>Субсидии автономным учреждениям</t>
  </si>
  <si>
    <t>Уплата налогов, сборов и иных платежей</t>
  </si>
  <si>
    <t>Уплата налога на имущество организаций и земельного налога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</si>
  <si>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</si>
  <si>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</si>
  <si>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</si>
  <si>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Закупка товаров, работ, услуг в сфере информационно-коммуникационных технологий                                  </t>
  </si>
  <si>
    <t>ОБЩЕГОСУДАРСТВЕННЫЕ ВОПРОСЫ</t>
  </si>
  <si>
    <t>Расходы на выплаты персоналу казенных учреждений</t>
  </si>
  <si>
    <t>Обслуживание муниципального долга</t>
  </si>
  <si>
    <t xml:space="preserve">УПРАВЛЕНИЕ ОБРАЗОВАНИЯ БАЙКАЛОВСКОГО МУНИЦИПАЛЬНОГО РАЙОНА                                             </t>
  </si>
  <si>
    <t xml:space="preserve">Дошкольное образование         </t>
  </si>
  <si>
    <t>КОНТРОЛЬНО-СЧЁТНЫЙ ОРГАН МУНИЦИПАЛЬНОГО ОБРАЗОВАНИЯ БАЙКАЛОВСКИЙ МУНИЦИПАЛЬНЫЙ РАЙОН</t>
  </si>
  <si>
    <t xml:space="preserve">ВСЕГО  РАСХОДОВ </t>
  </si>
  <si>
    <t>Наименование главного распорядителя бюджетных средств, раздела, подраздела, целевой статьи и вида расходов</t>
  </si>
  <si>
    <t>Код  разде-ла, подраз-дела</t>
  </si>
  <si>
    <t>Код целевой статьи</t>
  </si>
  <si>
    <t>Код вида рас-хо-дов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</si>
  <si>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</si>
  <si>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</si>
  <si>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</si>
  <si>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</si>
  <si>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01 04</t>
  </si>
  <si>
    <t>Резервные фонды исполнительных органов местного самоуправления</t>
  </si>
  <si>
    <t>01 06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</si>
  <si>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</si>
  <si>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</si>
  <si>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</si>
  <si>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</si>
  <si>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</si>
  <si>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</si>
  <si>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</si>
  <si>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</si>
  <si>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</si>
  <si>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</si>
  <si>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Иные межбюджетные трансферты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</si>
  <si>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</si>
  <si>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</si>
  <si>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</si>
  <si>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</si>
  <si>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</si>
  <si>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</si>
  <si>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</si>
  <si>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</si>
  <si>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</si>
  <si>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</si>
  <si>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</si>
  <si>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</si>
  <si>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</si>
  <si>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</si>
  <si>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</si>
  <si>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</si>
  <si>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</si>
  <si>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</si>
  <si>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</si>
  <si>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</si>
  <si>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</si>
  <si>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</si>
  <si>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>07 07</t>
  </si>
  <si>
    <t>КУЛЬТУРА, КИНЕМАТОГРАФИЯ</t>
  </si>
  <si>
    <t>08 00</t>
  </si>
  <si>
    <t>СОЦИАЛЬНАЯ ПОЛИТИКА</t>
  </si>
  <si>
    <t>10 00</t>
  </si>
  <si>
    <t>Социальное обеспечение населения</t>
  </si>
  <si>
    <t>10 03</t>
  </si>
  <si>
    <t>10 06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</si>
  <si>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</si>
  <si>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</si>
  <si>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</si>
  <si>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</si>
  <si>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</si>
  <si>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</si>
  <si>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</si>
  <si>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</si>
  <si>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</si>
  <si>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13 01</t>
  </si>
  <si>
    <t>14 00</t>
  </si>
  <si>
    <t>14 01</t>
  </si>
  <si>
    <t>Прочие межбюджетные трансферты общего характера</t>
  </si>
  <si>
    <t>14 03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</si>
  <si>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</si>
  <si>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</si>
  <si>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</si>
  <si>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</si>
  <si>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>в тыс.руб.</t>
  </si>
  <si>
    <t>в процен-тах</t>
  </si>
  <si>
    <t>Номер строки</t>
  </si>
  <si>
    <t xml:space="preserve">Код
глав-ного рас-поря-дите-ля
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</si>
  <si>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</si>
  <si>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</si>
  <si>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</si>
  <si>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</si>
  <si>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Субвенции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</si>
  <si>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</si>
  <si>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</si>
  <si>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</si>
  <si>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 информационно-коммуникационных технологий                                         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</si>
  <si>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</si>
  <si>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Другие общегосударственные вопросы</t>
  </si>
  <si>
    <t>50 0 00 00000</t>
  </si>
  <si>
    <t>Глава муниципального образования Байкаловский муниципальный район</t>
  </si>
  <si>
    <t>50 0 00 21010</t>
  </si>
  <si>
    <t>Фонд оплаты труда государственных (муниципальных) органов</t>
  </si>
  <si>
    <t>01 0 00 00000</t>
  </si>
  <si>
    <t>01 Ц 00 00000</t>
  </si>
  <si>
    <t>01 Ц 01 Э1010</t>
  </si>
  <si>
    <t>03 0 00 00000</t>
  </si>
  <si>
    <t>03 5 00 00000</t>
  </si>
  <si>
    <t>03 5 01 21000</t>
  </si>
  <si>
    <t>03 5 01 21020</t>
  </si>
  <si>
    <t>03 5 01 П1010</t>
  </si>
  <si>
    <t>50 0 00 21000</t>
  </si>
  <si>
    <t>01 1 00 00000</t>
  </si>
  <si>
    <t>01 1 06 29100</t>
  </si>
  <si>
    <t>01 Ж 00 00000</t>
  </si>
  <si>
    <t>01 Ж 01 20020</t>
  </si>
  <si>
    <t>01 Ф 00 00000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</si>
  <si>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</si>
  <si>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</si>
  <si>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</si>
  <si>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41100</t>
  </si>
  <si>
    <t>01 Ц 01 41200</t>
  </si>
  <si>
    <t>01 Ц 01 И1050</t>
  </si>
  <si>
    <t>03 4 00 00000</t>
  </si>
  <si>
    <t>03 4 01 21010</t>
  </si>
  <si>
    <t>50 0 00 21100</t>
  </si>
  <si>
    <t>50 0 00 51180</t>
  </si>
  <si>
    <t>01 6 00 00000</t>
  </si>
  <si>
    <t>Обеспечение деятельности МКУ «Единая дежурно-диспетчерская служба МО Байкаловский муниципальный район»</t>
  </si>
  <si>
    <t>01 6 01 22010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</si>
  <si>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</si>
  <si>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</si>
  <si>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00 00000</t>
  </si>
  <si>
    <t>01 Г 01 23010</t>
  </si>
  <si>
    <t>01 Д 00 00000</t>
  </si>
  <si>
    <t>01 Д 01 23020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</si>
  <si>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</si>
  <si>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00 00000</t>
  </si>
  <si>
    <t>01 С 01 42П00</t>
  </si>
  <si>
    <t>01 Л 00 00000</t>
  </si>
  <si>
    <t>01 Б 00 00000</t>
  </si>
  <si>
    <t>01 Б 02 24020</t>
  </si>
  <si>
    <t>01 Б 02 И4090</t>
  </si>
  <si>
    <t>Инвентаризационные работы, независимая оценка недвижимого имущества (зданий, сооружений, земельных участков)</t>
  </si>
  <si>
    <t>01 Ж 01 20110</t>
  </si>
  <si>
    <t>01 7 00 00000</t>
  </si>
  <si>
    <t>Приобретение жилья для молодых специалистов бюджетной сферы</t>
  </si>
  <si>
    <t>01 7 01 И3220</t>
  </si>
  <si>
    <t>01 Ж 02 23050</t>
  </si>
  <si>
    <t>Благоустройство</t>
  </si>
  <si>
    <t>05 03</t>
  </si>
  <si>
    <t>Грантовая поддержка местных инициатив граждан, проживающих в сельской местности</t>
  </si>
  <si>
    <t>Охрана объектов растительного и животного мира и среды их обитания</t>
  </si>
  <si>
    <t>01 Л 01 22010</t>
  </si>
  <si>
    <t>01 Л 01 22090</t>
  </si>
  <si>
    <t>01 Л 01 22100</t>
  </si>
  <si>
    <t>01 4 00 00000</t>
  </si>
  <si>
    <t>01 4 01 25010</t>
  </si>
  <si>
    <t>01 4 01 25050</t>
  </si>
  <si>
    <t>01 3 00 00000</t>
  </si>
  <si>
    <t>01 3 01 26010</t>
  </si>
  <si>
    <t>Субсидии бюджетным учреждениям на иные цели</t>
  </si>
  <si>
    <t>01 3 02 И6020</t>
  </si>
  <si>
    <t>01 3 03 И6030</t>
  </si>
  <si>
    <t>01 3 04 26120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</si>
  <si>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</si>
  <si>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01 2 00 00000</t>
  </si>
  <si>
    <t>01 2 01 49100</t>
  </si>
  <si>
    <t>01 2 01 49200</t>
  </si>
  <si>
    <t>01 2 01 52500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</si>
  <si>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</si>
  <si>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01 8 00 00000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</si>
  <si>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</si>
  <si>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</si>
  <si>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</si>
  <si>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</si>
  <si>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</si>
  <si>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</si>
  <si>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</si>
  <si>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</si>
  <si>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>Фонд оплаты труда учреждений</t>
  </si>
  <si>
    <t>50 0 00 20700</t>
  </si>
  <si>
    <t>01 5 00 00000</t>
  </si>
  <si>
    <t>01 5 01 28010</t>
  </si>
  <si>
    <t>Премии и гранты</t>
  </si>
  <si>
    <t>01 5 01 28020</t>
  </si>
  <si>
    <t>01 5 01 28030</t>
  </si>
  <si>
    <t>01 5 02 28060</t>
  </si>
  <si>
    <t>СРЕДСТВА МАССОВОЙ ИНФОРМАЦИИ</t>
  </si>
  <si>
    <t>12 00</t>
  </si>
  <si>
    <t>Периодическая печать и издательства</t>
  </si>
  <si>
    <t>12 02</t>
  </si>
  <si>
    <t>03 3 00 00000</t>
  </si>
  <si>
    <t>03 3 01 21040</t>
  </si>
  <si>
    <t>03 1 00 00000</t>
  </si>
  <si>
    <t>03 1 01 20020</t>
  </si>
  <si>
    <t>03 1 01 40300</t>
  </si>
  <si>
    <t>02 0 00 00000</t>
  </si>
  <si>
    <t>02 1 00 00000</t>
  </si>
  <si>
    <t>02 1 01 25010</t>
  </si>
  <si>
    <t>Иные выплаты персоналу учреждений, за исключением фонда оплаты труда</t>
  </si>
  <si>
    <t>02 1 01 25030</t>
  </si>
  <si>
    <t>02 1 01 25040</t>
  </si>
  <si>
    <t>02 1 01 45110</t>
  </si>
  <si>
    <t>02 1 01 45120</t>
  </si>
  <si>
    <t>02 4 01 25010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</si>
  <si>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</si>
  <si>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</si>
  <si>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02 2 00 00000</t>
  </si>
  <si>
    <t>02 2 01 25010</t>
  </si>
  <si>
    <t>02 2 01 25040</t>
  </si>
  <si>
    <t>02 2 01 45310</t>
  </si>
  <si>
    <t>02 2 01 45320</t>
  </si>
  <si>
    <t>02 2 01 45400</t>
  </si>
  <si>
    <t>02 3 00 00000</t>
  </si>
  <si>
    <t>02 3 01 25010</t>
  </si>
  <si>
    <t>02 3 01 25020</t>
  </si>
  <si>
    <t>02 4 00 00000</t>
  </si>
  <si>
    <t>01 4 01 25020</t>
  </si>
  <si>
    <t>01 4 01 25040</t>
  </si>
  <si>
    <t>02 3 01 25040</t>
  </si>
  <si>
    <t>02 3 01 45600</t>
  </si>
  <si>
    <t>02 3 01 S5600</t>
  </si>
  <si>
    <t>02 5 00 00000</t>
  </si>
  <si>
    <t>02 5 01 21000</t>
  </si>
  <si>
    <t>02 5 01 25020</t>
  </si>
  <si>
    <t>02 5 01 25030</t>
  </si>
  <si>
    <t>02 5 01 25040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</si>
  <si>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</si>
  <si>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</si>
  <si>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</si>
  <si>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Ведомственная структура расходов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</si>
  <si>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</si>
  <si>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</si>
  <si>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</si>
  <si>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01 Ц  01 21000</t>
  </si>
  <si>
    <t xml:space="preserve">Уплата прочих налогов, сборов 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</si>
  <si>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</si>
  <si>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</si>
  <si>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</si>
  <si>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</si>
  <si>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Обеспечение деятельности муниципальных органов (центральный оппарат)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</si>
  <si>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</si>
  <si>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Резервные фонды</t>
  </si>
  <si>
    <t>01 11</t>
  </si>
  <si>
    <t>Резервные средства</t>
  </si>
  <si>
    <t>Подпрограмма "Социальная политика муниципального образования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</si>
  <si>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</si>
  <si>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</si>
  <si>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архивного дела в МО Байкаловский муниципальный район"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</si>
  <si>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</si>
  <si>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Ц01 41100</t>
  </si>
  <si>
    <t>Подпрограмма "Развитие информационной системы управления финансами"</t>
  </si>
  <si>
    <t xml:space="preserve"> Обновление и сопровождение программных комплексов в сфере финансов </t>
  </si>
  <si>
    <t>Обеспечение мероприятий по предупреждению и ликвидации последствий чрезвычайных ситуаций и гражданской обороне</t>
  </si>
  <si>
    <t>01 6 01 22060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</si>
  <si>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</si>
  <si>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</si>
  <si>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Строительство и реконструкция автомобильных дорог общего пользования местного значения</t>
  </si>
  <si>
    <t>01 Б 03 44100</t>
  </si>
  <si>
    <t>Мероприятия, реализуемые путем предоставления субсидии Информационно-консультационному центру с.Байкалово</t>
  </si>
  <si>
    <t>01 Д 01 23010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</si>
  <si>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</si>
  <si>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</si>
  <si>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Формирование и улучшение качества предпринимательской среды</t>
  </si>
  <si>
    <t>01 Д 01 23030</t>
  </si>
  <si>
    <t xml:space="preserve">Молодежная политика </t>
  </si>
  <si>
    <t xml:space="preserve">Подпрограмма "Патриотическое воспитание и молодежная политика Байкаловского муниципального района"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</si>
  <si>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</si>
  <si>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Организация досуга детей и подростков в разновозрастных отрядах</t>
  </si>
  <si>
    <t>01 4 01 25090</t>
  </si>
  <si>
    <t>Подпрограмма "Развитие культуры муниципального образования Байкаловский муниципальный район"</t>
  </si>
  <si>
    <t>Организация и проведение праздников, конкурсов и фестивалей для населения</t>
  </si>
  <si>
    <t>01 3 01 И6140</t>
  </si>
  <si>
    <t>Организация деятельности Байкаловского районного краеведческого музея</t>
  </si>
  <si>
    <t>Поэтапное повышение средней заработной платы работников муниципальных учреждений культуры</t>
  </si>
  <si>
    <t>01 3 07 46500</t>
  </si>
  <si>
    <t>Подпрограмма "Социальная поддержка отдельных категорий граждан Байкаловского муниципального района"</t>
  </si>
  <si>
    <t>01 2 01 R4620</t>
  </si>
  <si>
    <t>Подпрограмма "Устойчивое развитие сельских территорий Байкаловского района"</t>
  </si>
  <si>
    <t>Предоставление социальных выплат молодым семьям, молодым специалистам и гражданам, проживающим в сельской местности</t>
  </si>
  <si>
    <t>Подпрограмма "Обеспечение жильем молодых семей"</t>
  </si>
  <si>
    <t xml:space="preserve">01 8 01 49300 </t>
  </si>
  <si>
    <t xml:space="preserve">01 8 01 S9300 </t>
  </si>
  <si>
    <t>Подпрограмма "Социальная политика муниципального образования Байкаловский муниципальный район</t>
  </si>
  <si>
    <t>Выплаты гражданам, удостоенным звания "Почетный гражданин муниципального образования Байкаловский муниципальный район"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</si>
  <si>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</si>
  <si>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01 1 05 29140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</si>
  <si>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</si>
  <si>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</si>
  <si>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</si>
  <si>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ФИЗИЧЕСКАЯ КУЛЬТУРА И СПОРТ</t>
  </si>
  <si>
    <t>Подпрограмма "Развитие физической культуры и спорта в Байкаловском муниципальном районе"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</si>
  <si>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</si>
  <si>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Содержание спортивных объектов </t>
  </si>
  <si>
    <t>Капитальный ремонт помещений спортзала Липовского Дома культуры и спорта</t>
  </si>
  <si>
    <t>01 5 01 И8140</t>
  </si>
  <si>
    <t>Обеспечение деятельности МКУ "Комитет физической культуры и спорта Байкаловского муниципального района"</t>
  </si>
  <si>
    <t>Подпрограмма "Управление муниципальным долгом"</t>
  </si>
  <si>
    <t>МЕЖБЮДЖЕТНЫЕ ТРАНСФЕРТЫ ОБЩЕГО ХАРАКТЕРА БЮДЖЕТАМ БЮДЖЕТНОЙ СИСТЕМЫ РОССИЙСКОЙ ФЕДЕРАЦИИ</t>
  </si>
  <si>
    <t>Подпрограмма "Повышение финансовой самостоятельности местных бюджетов"</t>
  </si>
  <si>
    <t>03 1 01  20030</t>
  </si>
  <si>
    <t>Подпрограмма "Развитие системы дошкольного образования в муниципальном образовании Байкаловский муниципальный район"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</si>
  <si>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</si>
  <si>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</si>
  <si>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</si>
  <si>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02 2 0125040</t>
  </si>
  <si>
    <t>02 4 01 40700</t>
  </si>
  <si>
    <t>Дополнительное образование детей</t>
  </si>
  <si>
    <t>07 03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</si>
  <si>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</si>
  <si>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Поддержка деятельности школьных поисковых отрядов 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</si>
  <si>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</si>
  <si>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</si>
  <si>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</si>
  <si>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</si>
  <si>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Председатель представительного органа муниципального образования</t>
  </si>
  <si>
    <t>50 0 00 21040</t>
  </si>
  <si>
    <t>Руководитель контрольно-счетного органа  муниципального образования</t>
  </si>
  <si>
    <t>Расходы бюджета, осуществленные в 2018 году</t>
  </si>
  <si>
    <t>Сумма средств, предусмотренных решением о бюджете на 2018 г., в тыс. руб.</t>
  </si>
  <si>
    <t>Муниципальная программа "Социально-экономическое развитие МО Байкаловский муниципальный район" до 2024 года</t>
  </si>
  <si>
    <t>Прочая закупка товаров, работ и услуг</t>
  </si>
  <si>
    <t xml:space="preserve">Уплата иных платежей </t>
  </si>
  <si>
    <t>Обеспечение оплаты труда работников муниципальных учреждений в размере не ниже минимального размера оплаты труда</t>
  </si>
  <si>
    <t>01 Ц 01 40600</t>
  </si>
  <si>
    <t xml:space="preserve">Расходы на выплаты персоналу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</si>
  <si>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</si>
  <si>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01 04 </t>
  </si>
  <si>
    <t>Штрафы, наложенныена действие или бездействие органов местного самоуправления</t>
  </si>
  <si>
    <t>50 0 00 21900</t>
  </si>
  <si>
    <t>50 0 00 40600</t>
  </si>
  <si>
    <t>Судебная система</t>
  </si>
  <si>
    <t>01 05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</si>
  <si>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</si>
  <si>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50 0 00 51200</t>
  </si>
  <si>
    <t>Муниципальная программа  "Управление финансами МО Байкаловский муниципальный район" на 2014-2024 годы</t>
  </si>
  <si>
    <t>Подпрограмма "Обеспечение  реализации муниципальной программы "Управление финансами МО Байкаловский муниципальный район" на 2014-2024 годы</t>
  </si>
  <si>
    <t>03 5 01 40600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</si>
  <si>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</si>
  <si>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50 П 00 П1020</t>
  </si>
  <si>
    <t>Пенсионное обеспечение  муниципальных служащих</t>
  </si>
  <si>
    <t>Мероприятия по приобретению, содержанию, управлению и распоряжению муниципальной собственностью,  содержанию имущества в безвозмездном пользовании</t>
  </si>
  <si>
    <t>Капитальный ремонт архива за счет средств, направляемых на стимулирование муниципальных образований, расположенных на территории Свердловской области</t>
  </si>
  <si>
    <t>01 Ж 01 40500</t>
  </si>
  <si>
    <t>Мероприятия, направленные на соблюдение требований по хранению, комплектованию, учету и использованию архивных документов</t>
  </si>
  <si>
    <t>01 Ф 01 20110</t>
  </si>
  <si>
    <t>Проведение мероприятий по освещению исторических событий на основе архивных документов</t>
  </si>
  <si>
    <t>01 Ф 01 20120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</si>
  <si>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</si>
  <si>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Долевое участие муниципального образования в Ассоциации "Совет муниципальных образований Свердловской области"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</si>
  <si>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</si>
  <si>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01 6 01 22070</t>
  </si>
  <si>
    <t>Водное хозяйство</t>
  </si>
  <si>
    <t>04 06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</si>
  <si>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</si>
  <si>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</si>
  <si>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01 Л 02 L0160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</si>
  <si>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</si>
  <si>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 xml:space="preserve">04 08 </t>
  </si>
  <si>
    <t>01 Б 01 23010</t>
  </si>
  <si>
    <t>Организация межмуниципального транспортного обслуживания населения</t>
  </si>
  <si>
    <t>01 Б 01 24170</t>
  </si>
  <si>
    <t>Разработка и актуализация комплексной схемы организации дорожного движения</t>
  </si>
  <si>
    <t>01 Б 02  24200</t>
  </si>
  <si>
    <t>Капитальный ремонт моста в д.Тихонова</t>
  </si>
  <si>
    <t>01 Б 03 И4190</t>
  </si>
  <si>
    <t>Содействие развитию системы поддержки субъектов малого и среднего предпринимательства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</si>
  <si>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</si>
  <si>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01 Ж 01 43800</t>
  </si>
  <si>
    <t>Проведение кадастровых работ по образованию земельных участков</t>
  </si>
  <si>
    <t>01 Ж 01 43900</t>
  </si>
  <si>
    <t>Ремонт кровель зданий образовательных организаций, учреждений культуры, многоквартирных домов и объектов ЖКХ, подвергшихся  воздействию опасных и неблагоприятных метеорологических явлений</t>
  </si>
  <si>
    <t>50 0 00 40700</t>
  </si>
  <si>
    <t>Строительство системы водоснабжения с.Байкалово</t>
  </si>
  <si>
    <t>01 7 02 23280</t>
  </si>
  <si>
    <t>01 7 02 42200</t>
  </si>
  <si>
    <t>Бюджетные инвестиции в объекты кипитального строительства государственной (муниципальной) собственности</t>
  </si>
  <si>
    <t>01 7 02 S2200</t>
  </si>
  <si>
    <t>Ремонт подъездного пути и устройство площадки (места) накопления твердых коммунальных отходов в с.Байкалово</t>
  </si>
  <si>
    <t>01 Ж 02 23100</t>
  </si>
  <si>
    <t>Обустройство колодцев</t>
  </si>
  <si>
    <t>01 Л 01 42100</t>
  </si>
  <si>
    <t>01 Л 01 S2100</t>
  </si>
  <si>
    <t>Устройство колодцев (д.Захарова)</t>
  </si>
  <si>
    <t>01 Л 01 И2070</t>
  </si>
  <si>
    <t>Обустройство и устройство колодцев (с.Краснополянское, д.Малая Менщикова, д.Кондрашина)</t>
  </si>
  <si>
    <t>01 Л 01 И2130</t>
  </si>
  <si>
    <t>01 7 0345673</t>
  </si>
  <si>
    <t>01 7 03 L5670</t>
  </si>
  <si>
    <t>Обустройство родников,расположенных на территории МО Байкаловский муниципальный район</t>
  </si>
  <si>
    <t>Проведение проектных работ по строительству новой школы в с.Байкалово</t>
  </si>
  <si>
    <t>01 7 04 25070</t>
  </si>
  <si>
    <t>Поддержка и развитие народного художественного творчества сельских поселений</t>
  </si>
  <si>
    <t>01 3 01 И6010</t>
  </si>
  <si>
    <t>Поддержка и развитие материально-технической базы учреждений культуры сельсских поселений</t>
  </si>
  <si>
    <t>Ремонтно-реставрационные работы объекта культурного наследия регионального значения "Особняк Д.А.Бахарева"</t>
  </si>
  <si>
    <t>01 3 04 26170</t>
  </si>
  <si>
    <t>Устройство теплотрассы к зданию МБУ "Байкаловский районный краеведческий музей"</t>
  </si>
  <si>
    <t>01 3 04 26220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</si>
  <si>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</si>
  <si>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Проведение капитального ремонта Городищенского Дома культуры</t>
  </si>
  <si>
    <t>01 3 05 И6060</t>
  </si>
  <si>
    <t>Капитальный ремонт Еланского Дома культуры</t>
  </si>
  <si>
    <t>01 3 05 И6180</t>
  </si>
  <si>
    <t>Капитальный ремонт Макушинского сельского Дома культуры</t>
  </si>
  <si>
    <t>01 3 05 И6200</t>
  </si>
  <si>
    <t>Капитальный ремонт Чурманского Дома культуры</t>
  </si>
  <si>
    <t>01 3 05 И6210</t>
  </si>
  <si>
    <t>Кинематография</t>
  </si>
  <si>
    <t>08 02</t>
  </si>
  <si>
    <t>01 7 0145672</t>
  </si>
  <si>
    <t>01 7 01 L5670</t>
  </si>
  <si>
    <t>01 7 01 S5672</t>
  </si>
  <si>
    <t xml:space="preserve">01 8 01 L4970 </t>
  </si>
  <si>
    <t>Выплаты к пенсии гражданам МО Байкаловский муниципальный район, имеющим звание "Заслуженный работник Российской Федерации" по различным профессиям</t>
  </si>
  <si>
    <t>Единовременные выплаты гражданам, предприятиям и учреждениям, удостоенным наград органов местного самоуправления муниципального образования Байкаловский муниципальный район</t>
  </si>
  <si>
    <t>Возведение монумента участникам Первой мировой войны в д.Пелевина</t>
  </si>
  <si>
    <t>01 1 07 И9130</t>
  </si>
  <si>
    <t>01 5 01 40600</t>
  </si>
  <si>
    <t>Создание спортивных площадок (оснащение спортивным оборудованием) для занятий уличной гимнастикой</t>
  </si>
  <si>
    <t>01 5 01 48500</t>
  </si>
  <si>
    <t xml:space="preserve">11 02 </t>
  </si>
  <si>
    <t>Опубликование нормативных актов и другой официальной информации</t>
  </si>
  <si>
    <t>50 0 00 20930</t>
  </si>
  <si>
    <t>Иные закупки, товаров, работ и услуг для обеспечения государственных (муниципальных) нужд</t>
  </si>
  <si>
    <t>Организация деятельности Редакции газеты "Районная жизнь"</t>
  </si>
  <si>
    <t>50 0 00 20960</t>
  </si>
  <si>
    <t>Капитальный ремонт помещений Редакции газеты "Районная жизнь"</t>
  </si>
  <si>
    <t>50 0 00 20961</t>
  </si>
  <si>
    <t>Обслуживание внутреннего государственного и  муниципального долга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</si>
  <si>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</si>
  <si>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Муниципальная программа "Развитие системы образования в муниципальном образовании Байкаловский муниципальный район" на 2015-2024годы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</si>
  <si>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</si>
  <si>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Капитальный и текущий ремонт зданий и помещений образовательных учреждений за счет средств, направляемых на стимулирование муниципальных образований, расположенных на территории Свердловской области</t>
  </si>
  <si>
    <t>02 1 01 40500</t>
  </si>
  <si>
    <t>02 1 01 40600</t>
  </si>
  <si>
    <t>Приобретение интерактивного комплекта для МКДОУ Байкаловский детский сад № 5 "Светлячок"</t>
  </si>
  <si>
    <t>Исполнение судебных актов, предписаний контролирующих органов, предусматривающих обращение взыскания на средства бюджетных и автономных  учреждений</t>
  </si>
  <si>
    <t>50 0 00 20810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</si>
  <si>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</si>
  <si>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02 2 01 40500</t>
  </si>
  <si>
    <t>02 2 01 40600</t>
  </si>
  <si>
    <t>Осуществление мероприятий по обеспечению питанием в муниципальных общеобразовательных организациях</t>
  </si>
  <si>
    <t>Капитальный ремонт спортивного зала МКОУ Ляпуновская СОШ</t>
  </si>
  <si>
    <t>02 2 01 45Ф00</t>
  </si>
  <si>
    <t>02 2 01 S5Ф00</t>
  </si>
  <si>
    <t>Субсидии бюджетным учреждениям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</si>
  <si>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</si>
  <si>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02 3 01 40600</t>
  </si>
  <si>
    <t>Приобретение оборудования для подростковых клубов, осуществляющих патриотическое воспитание граждан</t>
  </si>
  <si>
    <t>01 4 01 48300</t>
  </si>
  <si>
    <t>01 4 01 S8300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</si>
  <si>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</si>
  <si>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02 3 01 25030</t>
  </si>
  <si>
    <t>Организация отдыха детей в каникулярное время, включая мероприятия по обеспечению  безопасности их жизни и здоровья</t>
  </si>
  <si>
    <t>Закупка товаров,работ, услуг в сфере информационно-коммуникационных технологий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</si>
  <si>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на 2015 - 2024 годы"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</si>
  <si>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</si>
  <si>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Приложение 3
к решению Думы муниципального образования
Байкаловский муниципальный район
№ 189 от «29» мая 2019 г.
«Об утверждении отчета об исполнении бюджета муниципального образования 
Байкаловский  муниципальный  район за  2018 год»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</si>
</sst>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192" fontId="0" fillId="0" borderId="0" xfId="0" applyNumberFormat="1" applyAlignment="1">
      <alignment/>
    </xf>
    <xf numFmtId="0" fontId="6" fillId="0" borderId="0" xfId="0" applyNumberFormat="1" applyFont="1" applyAlignment="1">
      <alignment vertical="top"/>
    </xf>
    <xf numFmtId="0" fontId="3" fillId="0" borderId="11" xfId="0" applyNumberFormat="1" applyFont="1" applyBorder="1" applyAlignment="1">
      <alignment horizontal="center" vertical="top" wrapText="1"/>
    </xf>
    <xf numFmtId="192" fontId="2" fillId="0" borderId="10" xfId="0" applyNumberFormat="1" applyFont="1" applyFill="1" applyBorder="1" applyAlignment="1">
      <alignment horizontal="right" vertical="top"/>
    </xf>
    <xf numFmtId="192" fontId="2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vertical="top"/>
    </xf>
    <xf numFmtId="192" fontId="1" fillId="0" borderId="1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right" vertical="top"/>
    </xf>
    <xf numFmtId="19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justify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vertical="top" wrapText="1" shrinkToFit="1"/>
    </xf>
    <xf numFmtId="192" fontId="1" fillId="33" borderId="10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 shrinkToFit="1"/>
    </xf>
    <xf numFmtId="192" fontId="1" fillId="0" borderId="10" xfId="0" applyNumberFormat="1" applyFont="1" applyFill="1" applyBorder="1" applyAlignment="1">
      <alignment horizontal="right" vertical="top" wrapText="1"/>
    </xf>
    <xf numFmtId="192" fontId="2" fillId="0" borderId="10" xfId="0" applyNumberFormat="1" applyFont="1" applyFill="1" applyBorder="1" applyAlignment="1" applyProtection="1">
      <alignment horizontal="right" vertical="top"/>
      <protection/>
    </xf>
    <xf numFmtId="192" fontId="1" fillId="0" borderId="13" xfId="0" applyNumberFormat="1" applyFont="1" applyFill="1" applyBorder="1" applyAlignment="1">
      <alignment horizontal="right" vertical="top"/>
    </xf>
    <xf numFmtId="192" fontId="2" fillId="0" borderId="13" xfId="0" applyNumberFormat="1" applyFont="1" applyFill="1" applyBorder="1" applyAlignment="1">
      <alignment vertical="top"/>
    </xf>
    <xf numFmtId="192" fontId="1" fillId="0" borderId="13" xfId="0" applyNumberFormat="1" applyFont="1" applyFill="1" applyBorder="1" applyAlignment="1">
      <alignment vertical="top"/>
    </xf>
    <xf numFmtId="19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192" fontId="1" fillId="33" borderId="10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 shrinkToFit="1"/>
    </xf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 shrinkToFit="1"/>
    </xf>
    <xf numFmtId="192" fontId="2" fillId="0" borderId="10" xfId="0" applyNumberFormat="1" applyFont="1" applyFill="1" applyBorder="1" applyAlignment="1">
      <alignment horizontal="right" vertical="top" wrapText="1"/>
    </xf>
    <xf numFmtId="192" fontId="2" fillId="34" borderId="10" xfId="0" applyNumberFormat="1" applyFont="1" applyFill="1" applyBorder="1" applyAlignment="1" applyProtection="1">
      <alignment horizontal="right" vertical="top"/>
      <protection/>
    </xf>
    <xf numFmtId="192" fontId="2" fillId="34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192" fontId="1" fillId="34" borderId="1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tabSelected="1" zoomScalePageLayoutView="0" workbookViewId="0" topLeftCell="A1">
      <selection activeCell="B1" sqref="B1:I2"/>
    </sheetView>
  </sheetViews>
  <sheetFormatPr defaultColWidth="9.140625" defaultRowHeight="12.75"/>
  <cols>
    <col min="1" max="1" width="6.28125" style="15" customWidth="1"/>
    <col min="2" max="2" width="40.8515625" style="5" customWidth="1"/>
    <col min="3" max="3" width="6.8515625" style="3" customWidth="1"/>
    <col min="4" max="4" width="7.00390625" style="3" customWidth="1"/>
    <col min="5" max="5" width="13.140625" style="3" customWidth="1"/>
    <col min="6" max="6" width="5.140625" style="4" customWidth="1"/>
    <col min="7" max="7" width="10.8515625" style="1" customWidth="1"/>
    <col min="8" max="8" width="10.57421875" style="1" customWidth="1"/>
    <col min="9" max="9" width="9.00390625" style="2" customWidth="1"/>
  </cols>
  <sheetData>
    <row r="1" spans="2:9" ht="25.5" customHeight="1">
      <c r="B1" s="74" t="s">
        <v>516</v>
      </c>
      <c r="C1" s="75"/>
      <c r="D1" s="75"/>
      <c r="E1" s="75"/>
      <c r="F1" s="75"/>
      <c r="G1" s="75"/>
      <c r="H1" s="75"/>
      <c r="I1" s="75"/>
    </row>
    <row r="2" spans="2:9" ht="53.25" customHeight="1">
      <c r="B2" s="75"/>
      <c r="C2" s="75"/>
      <c r="D2" s="75"/>
      <c r="E2" s="75"/>
      <c r="F2" s="75"/>
      <c r="G2" s="75"/>
      <c r="H2" s="75"/>
      <c r="I2" s="75"/>
    </row>
    <row r="4" spans="1:9" ht="20.25" customHeight="1">
      <c r="A4" s="76" t="s">
        <v>288</v>
      </c>
      <c r="B4" s="76"/>
      <c r="C4" s="76"/>
      <c r="D4" s="76"/>
      <c r="E4" s="76"/>
      <c r="F4" s="76"/>
      <c r="G4" s="76"/>
      <c r="H4" s="76"/>
      <c r="I4" s="76"/>
    </row>
    <row r="6" spans="1:9" ht="51.75" customHeight="1">
      <c r="A6" s="78" t="s">
        <v>143</v>
      </c>
      <c r="B6" s="77" t="s">
        <v>71</v>
      </c>
      <c r="C6" s="77" t="s">
        <v>144</v>
      </c>
      <c r="D6" s="79" t="s">
        <v>72</v>
      </c>
      <c r="E6" s="79" t="s">
        <v>73</v>
      </c>
      <c r="F6" s="79" t="s">
        <v>74</v>
      </c>
      <c r="G6" s="77" t="s">
        <v>377</v>
      </c>
      <c r="H6" s="77" t="s">
        <v>376</v>
      </c>
      <c r="I6" s="77"/>
    </row>
    <row r="7" spans="1:9" ht="52.5" customHeight="1">
      <c r="A7" s="78"/>
      <c r="B7" s="77"/>
      <c r="C7" s="77"/>
      <c r="D7" s="79"/>
      <c r="E7" s="79"/>
      <c r="F7" s="79"/>
      <c r="G7" s="77"/>
      <c r="H7" s="6" t="s">
        <v>141</v>
      </c>
      <c r="I7" s="10" t="s">
        <v>142</v>
      </c>
    </row>
    <row r="8" spans="1:9" ht="12.75">
      <c r="A8" s="16">
        <v>1</v>
      </c>
      <c r="B8" s="7">
        <v>2</v>
      </c>
      <c r="C8" s="8">
        <v>3</v>
      </c>
      <c r="D8" s="8">
        <v>4</v>
      </c>
      <c r="E8" s="8">
        <v>5</v>
      </c>
      <c r="F8" s="9">
        <v>6</v>
      </c>
      <c r="G8" s="9" t="s">
        <v>145</v>
      </c>
      <c r="H8" s="11">
        <v>8</v>
      </c>
      <c r="I8" s="11">
        <v>9</v>
      </c>
    </row>
    <row r="9" spans="1:10" ht="38.25">
      <c r="A9" s="22">
        <v>1</v>
      </c>
      <c r="B9" s="38" t="s">
        <v>75</v>
      </c>
      <c r="C9" s="22">
        <v>901</v>
      </c>
      <c r="D9" s="22"/>
      <c r="E9" s="22"/>
      <c r="F9" s="22"/>
      <c r="G9" s="17">
        <f>G10+G134+G139+G159+G209+G252+G263+G278+G318+G384+G432+G443+G449</f>
        <v>533241.2</v>
      </c>
      <c r="H9" s="17">
        <f>H10+H134+H139+H159+H209+H252+H263+H278+H318+H384+H432+H443+H449</f>
        <v>452620.79999999993</v>
      </c>
      <c r="I9" s="12">
        <f aca="true" t="shared" si="0" ref="I9:I72">H9/G9*100</f>
        <v>84.88106320366843</v>
      </c>
      <c r="J9" s="14"/>
    </row>
    <row r="10" spans="1:10" ht="12.75">
      <c r="A10" s="22">
        <f>A9+1</f>
        <v>2</v>
      </c>
      <c r="B10" s="38" t="s">
        <v>64</v>
      </c>
      <c r="C10" s="22">
        <v>901</v>
      </c>
      <c r="D10" s="22" t="s">
        <v>76</v>
      </c>
      <c r="E10" s="22"/>
      <c r="F10" s="22"/>
      <c r="G10" s="17">
        <f>G11+G17+G49+G53+G87+G91</f>
        <v>51734.2</v>
      </c>
      <c r="H10" s="17">
        <f>H11+H17+H49+H53+H87+H91</f>
        <v>47511.09999999999</v>
      </c>
      <c r="I10" s="12">
        <f t="shared" si="0"/>
        <v>91.83692798960841</v>
      </c>
      <c r="J10" s="14"/>
    </row>
    <row r="11" spans="1:10" ht="38.25">
      <c r="A11" s="22">
        <f aca="true" t="shared" si="1" ref="A11:A74">A10+1</f>
        <v>3</v>
      </c>
      <c r="B11" s="42" t="s">
        <v>77</v>
      </c>
      <c r="C11" s="22">
        <v>901</v>
      </c>
      <c r="D11" s="22" t="s">
        <v>78</v>
      </c>
      <c r="E11" s="22"/>
      <c r="F11" s="22"/>
      <c r="G11" s="17">
        <f aca="true" t="shared" si="2" ref="G11:H13">G12</f>
        <v>1211.6</v>
      </c>
      <c r="H11" s="18">
        <f t="shared" si="2"/>
        <v>1211.6</v>
      </c>
      <c r="I11" s="12">
        <f t="shared" si="0"/>
        <v>100</v>
      </c>
      <c r="J11" s="14"/>
    </row>
    <row r="12" spans="1:10" ht="12.75">
      <c r="A12" s="22">
        <f t="shared" si="1"/>
        <v>4</v>
      </c>
      <c r="B12" s="42" t="s">
        <v>4</v>
      </c>
      <c r="C12" s="22">
        <v>901</v>
      </c>
      <c r="D12" s="22" t="s">
        <v>78</v>
      </c>
      <c r="E12" s="22" t="s">
        <v>156</v>
      </c>
      <c r="F12" s="22"/>
      <c r="G12" s="17">
        <f t="shared" si="2"/>
        <v>1211.6</v>
      </c>
      <c r="H12" s="18">
        <f t="shared" si="2"/>
        <v>1211.6</v>
      </c>
      <c r="I12" s="12">
        <f t="shared" si="0"/>
        <v>100</v>
      </c>
      <c r="J12" s="14"/>
    </row>
    <row r="13" spans="1:10" ht="25.5">
      <c r="A13" s="19">
        <f t="shared" si="1"/>
        <v>5</v>
      </c>
      <c r="B13" s="39" t="s">
        <v>157</v>
      </c>
      <c r="C13" s="19">
        <v>901</v>
      </c>
      <c r="D13" s="19" t="s">
        <v>78</v>
      </c>
      <c r="E13" s="19" t="s">
        <v>158</v>
      </c>
      <c r="F13" s="19"/>
      <c r="G13" s="26">
        <f t="shared" si="2"/>
        <v>1211.6</v>
      </c>
      <c r="H13" s="20">
        <f t="shared" si="2"/>
        <v>1211.6</v>
      </c>
      <c r="I13" s="13">
        <f t="shared" si="0"/>
        <v>100</v>
      </c>
      <c r="J13" s="14"/>
    </row>
    <row r="14" spans="1:10" ht="25.5">
      <c r="A14" s="19">
        <f t="shared" si="1"/>
        <v>6</v>
      </c>
      <c r="B14" s="39" t="s">
        <v>150</v>
      </c>
      <c r="C14" s="19">
        <v>901</v>
      </c>
      <c r="D14" s="19" t="s">
        <v>78</v>
      </c>
      <c r="E14" s="19" t="s">
        <v>158</v>
      </c>
      <c r="F14" s="19">
        <v>120</v>
      </c>
      <c r="G14" s="26">
        <f>G15+G16</f>
        <v>1211.6</v>
      </c>
      <c r="H14" s="20">
        <f>SUM(H15:H16)</f>
        <v>1211.6</v>
      </c>
      <c r="I14" s="13">
        <f t="shared" si="0"/>
        <v>100</v>
      </c>
      <c r="J14" s="14"/>
    </row>
    <row r="15" spans="1:10" ht="25.5">
      <c r="A15" s="19">
        <f t="shared" si="1"/>
        <v>7</v>
      </c>
      <c r="B15" s="39" t="s">
        <v>289</v>
      </c>
      <c r="C15" s="19"/>
      <c r="D15" s="19"/>
      <c r="E15" s="19"/>
      <c r="F15" s="19">
        <v>121</v>
      </c>
      <c r="G15" s="20">
        <v>935.4</v>
      </c>
      <c r="H15" s="20">
        <v>935.4</v>
      </c>
      <c r="I15" s="13">
        <f t="shared" si="0"/>
        <v>100</v>
      </c>
      <c r="J15" s="14"/>
    </row>
    <row r="16" spans="1:10" ht="51">
      <c r="A16" s="19">
        <f t="shared" si="1"/>
        <v>8</v>
      </c>
      <c r="B16" s="39" t="s">
        <v>290</v>
      </c>
      <c r="C16" s="19"/>
      <c r="D16" s="19"/>
      <c r="E16" s="19"/>
      <c r="F16" s="19">
        <v>129</v>
      </c>
      <c r="G16" s="20">
        <v>276.2</v>
      </c>
      <c r="H16" s="20">
        <v>276.2</v>
      </c>
      <c r="I16" s="13">
        <f t="shared" si="0"/>
        <v>100</v>
      </c>
      <c r="J16" s="14"/>
    </row>
    <row r="17" spans="1:10" ht="51">
      <c r="A17" s="22">
        <f t="shared" si="1"/>
        <v>9</v>
      </c>
      <c r="B17" s="42" t="s">
        <v>146</v>
      </c>
      <c r="C17" s="22">
        <v>901</v>
      </c>
      <c r="D17" s="22" t="s">
        <v>79</v>
      </c>
      <c r="E17" s="22"/>
      <c r="F17" s="22"/>
      <c r="G17" s="17">
        <f>G18+G44</f>
        <v>27176.6</v>
      </c>
      <c r="H17" s="18">
        <f>H18+H44</f>
        <v>23809.6</v>
      </c>
      <c r="I17" s="12">
        <f t="shared" si="0"/>
        <v>87.61066505743912</v>
      </c>
      <c r="J17" s="14"/>
    </row>
    <row r="18" spans="1:10" ht="38.25">
      <c r="A18" s="19">
        <f t="shared" si="1"/>
        <v>10</v>
      </c>
      <c r="B18" s="39" t="s">
        <v>378</v>
      </c>
      <c r="C18" s="19">
        <v>901</v>
      </c>
      <c r="D18" s="19" t="s">
        <v>79</v>
      </c>
      <c r="E18" s="19" t="s">
        <v>160</v>
      </c>
      <c r="F18" s="19"/>
      <c r="G18" s="26">
        <f>G19</f>
        <v>26793.8</v>
      </c>
      <c r="H18" s="20">
        <f>H19</f>
        <v>23426.8</v>
      </c>
      <c r="I18" s="13">
        <f t="shared" si="0"/>
        <v>87.43366002582687</v>
      </c>
      <c r="J18" s="14"/>
    </row>
    <row r="19" spans="1:10" ht="51">
      <c r="A19" s="22">
        <f t="shared" si="1"/>
        <v>11</v>
      </c>
      <c r="B19" s="42" t="s">
        <v>291</v>
      </c>
      <c r="C19" s="22">
        <v>901</v>
      </c>
      <c r="D19" s="22" t="s">
        <v>79</v>
      </c>
      <c r="E19" s="22" t="s">
        <v>161</v>
      </c>
      <c r="F19" s="22"/>
      <c r="G19" s="17">
        <f>G20+G33+G37</f>
        <v>26793.8</v>
      </c>
      <c r="H19" s="18">
        <f>H20+H33+H37</f>
        <v>23426.8</v>
      </c>
      <c r="I19" s="12">
        <f t="shared" si="0"/>
        <v>87.43366002582687</v>
      </c>
      <c r="J19" s="14"/>
    </row>
    <row r="20" spans="1:10" ht="25.5">
      <c r="A20" s="19">
        <f t="shared" si="1"/>
        <v>12</v>
      </c>
      <c r="B20" s="39" t="s">
        <v>5</v>
      </c>
      <c r="C20" s="19">
        <v>901</v>
      </c>
      <c r="D20" s="19" t="s">
        <v>79</v>
      </c>
      <c r="E20" s="19" t="s">
        <v>292</v>
      </c>
      <c r="F20" s="19"/>
      <c r="G20" s="26">
        <f>G21+G25+G29</f>
        <v>23740.399999999998</v>
      </c>
      <c r="H20" s="20">
        <f>H21+H25+H29</f>
        <v>22689.5</v>
      </c>
      <c r="I20" s="13">
        <f t="shared" si="0"/>
        <v>95.57336860373036</v>
      </c>
      <c r="J20" s="14"/>
    </row>
    <row r="21" spans="1:10" ht="25.5">
      <c r="A21" s="19">
        <f t="shared" si="1"/>
        <v>13</v>
      </c>
      <c r="B21" s="39" t="s">
        <v>150</v>
      </c>
      <c r="C21" s="19">
        <v>901</v>
      </c>
      <c r="D21" s="19" t="s">
        <v>79</v>
      </c>
      <c r="E21" s="19" t="s">
        <v>292</v>
      </c>
      <c r="F21" s="19">
        <v>120</v>
      </c>
      <c r="G21" s="26">
        <f>G22+G23+G24</f>
        <v>16172.8</v>
      </c>
      <c r="H21" s="20">
        <f>SUM(H22:H24)</f>
        <v>16155.7</v>
      </c>
      <c r="I21" s="13">
        <f t="shared" si="0"/>
        <v>99.89426691729324</v>
      </c>
      <c r="J21" s="14"/>
    </row>
    <row r="22" spans="1:10" ht="25.5">
      <c r="A22" s="19">
        <f t="shared" si="1"/>
        <v>14</v>
      </c>
      <c r="B22" s="39" t="s">
        <v>159</v>
      </c>
      <c r="C22" s="19"/>
      <c r="D22" s="19"/>
      <c r="E22" s="19"/>
      <c r="F22" s="19">
        <v>121</v>
      </c>
      <c r="G22" s="26">
        <v>12383.9</v>
      </c>
      <c r="H22" s="20">
        <v>12380.2</v>
      </c>
      <c r="I22" s="13">
        <f t="shared" si="0"/>
        <v>99.97012249775919</v>
      </c>
      <c r="J22" s="14"/>
    </row>
    <row r="23" spans="1:10" ht="38.25">
      <c r="A23" s="19">
        <f t="shared" si="1"/>
        <v>15</v>
      </c>
      <c r="B23" s="39" t="s">
        <v>151</v>
      </c>
      <c r="C23" s="19"/>
      <c r="D23" s="19"/>
      <c r="E23" s="19"/>
      <c r="F23" s="19">
        <v>122</v>
      </c>
      <c r="G23" s="26">
        <v>96.1</v>
      </c>
      <c r="H23" s="20">
        <v>91.1</v>
      </c>
      <c r="I23" s="13">
        <f t="shared" si="0"/>
        <v>94.7970863683663</v>
      </c>
      <c r="J23" s="14"/>
    </row>
    <row r="24" spans="1:10" ht="51">
      <c r="A24" s="19">
        <f t="shared" si="1"/>
        <v>16</v>
      </c>
      <c r="B24" s="39" t="s">
        <v>290</v>
      </c>
      <c r="C24" s="19"/>
      <c r="D24" s="19"/>
      <c r="E24" s="19"/>
      <c r="F24" s="19">
        <v>129</v>
      </c>
      <c r="G24" s="26">
        <v>3692.8</v>
      </c>
      <c r="H24" s="20">
        <v>3684.4</v>
      </c>
      <c r="I24" s="13">
        <f t="shared" si="0"/>
        <v>99.77253032928942</v>
      </c>
      <c r="J24" s="14"/>
    </row>
    <row r="25" spans="1:10" ht="38.25">
      <c r="A25" s="19">
        <f t="shared" si="1"/>
        <v>17</v>
      </c>
      <c r="B25" s="39" t="s">
        <v>152</v>
      </c>
      <c r="C25" s="19"/>
      <c r="D25" s="19"/>
      <c r="E25" s="19"/>
      <c r="F25" s="19">
        <v>240</v>
      </c>
      <c r="G25" s="26">
        <f>G26+G27+G28</f>
        <v>7425.5</v>
      </c>
      <c r="H25" s="20">
        <f>SUM(H26:H28)</f>
        <v>6393</v>
      </c>
      <c r="I25" s="13">
        <f t="shared" si="0"/>
        <v>86.0952124436065</v>
      </c>
      <c r="J25" s="14"/>
    </row>
    <row r="26" spans="1:10" ht="27.75" customHeight="1">
      <c r="A26" s="19">
        <f t="shared" si="1"/>
        <v>18</v>
      </c>
      <c r="B26" s="39" t="s">
        <v>147</v>
      </c>
      <c r="C26" s="19"/>
      <c r="D26" s="19"/>
      <c r="E26" s="19"/>
      <c r="F26" s="19">
        <v>242</v>
      </c>
      <c r="G26" s="26">
        <v>1087.2</v>
      </c>
      <c r="H26" s="20">
        <v>1075.5</v>
      </c>
      <c r="I26" s="13">
        <f t="shared" si="0"/>
        <v>98.92384105960265</v>
      </c>
      <c r="J26" s="14"/>
    </row>
    <row r="27" spans="1:10" ht="38.25">
      <c r="A27" s="19">
        <f t="shared" si="1"/>
        <v>19</v>
      </c>
      <c r="B27" s="39" t="s">
        <v>48</v>
      </c>
      <c r="C27" s="19"/>
      <c r="D27" s="19"/>
      <c r="E27" s="19"/>
      <c r="F27" s="19">
        <v>243</v>
      </c>
      <c r="G27" s="26">
        <v>204</v>
      </c>
      <c r="H27" s="20">
        <v>204</v>
      </c>
      <c r="I27" s="13">
        <f t="shared" si="0"/>
        <v>100</v>
      </c>
      <c r="J27" s="14"/>
    </row>
    <row r="28" spans="1:10" ht="12.75">
      <c r="A28" s="19">
        <f t="shared" si="1"/>
        <v>20</v>
      </c>
      <c r="B28" s="39" t="s">
        <v>379</v>
      </c>
      <c r="C28" s="19"/>
      <c r="D28" s="19"/>
      <c r="E28" s="19"/>
      <c r="F28" s="19">
        <v>244</v>
      </c>
      <c r="G28" s="26">
        <v>6134.3</v>
      </c>
      <c r="H28" s="20">
        <v>5113.5</v>
      </c>
      <c r="I28" s="13">
        <f t="shared" si="0"/>
        <v>83.35914448266305</v>
      </c>
      <c r="J28" s="14"/>
    </row>
    <row r="29" spans="1:10" ht="12.75">
      <c r="A29" s="19">
        <f t="shared" si="1"/>
        <v>21</v>
      </c>
      <c r="B29" s="39" t="s">
        <v>58</v>
      </c>
      <c r="C29" s="19"/>
      <c r="D29" s="19"/>
      <c r="E29" s="19"/>
      <c r="F29" s="19">
        <v>850</v>
      </c>
      <c r="G29" s="26">
        <f>G30+G31+G32</f>
        <v>142.1</v>
      </c>
      <c r="H29" s="20">
        <f>H30+H31+H32</f>
        <v>140.79999999999998</v>
      </c>
      <c r="I29" s="13">
        <f t="shared" si="0"/>
        <v>99.08515130190007</v>
      </c>
      <c r="J29" s="14"/>
    </row>
    <row r="30" spans="1:10" ht="25.5">
      <c r="A30" s="19">
        <f t="shared" si="1"/>
        <v>22</v>
      </c>
      <c r="B30" s="39" t="s">
        <v>59</v>
      </c>
      <c r="C30" s="19"/>
      <c r="D30" s="19"/>
      <c r="E30" s="19"/>
      <c r="F30" s="19">
        <v>851</v>
      </c>
      <c r="G30" s="26">
        <v>137.2</v>
      </c>
      <c r="H30" s="20">
        <v>137.1</v>
      </c>
      <c r="I30" s="13">
        <f t="shared" si="0"/>
        <v>99.92711370262391</v>
      </c>
      <c r="J30" s="14"/>
    </row>
    <row r="31" spans="1:10" ht="12.75">
      <c r="A31" s="19">
        <f t="shared" si="1"/>
        <v>23</v>
      </c>
      <c r="B31" s="39" t="s">
        <v>293</v>
      </c>
      <c r="C31" s="19"/>
      <c r="D31" s="19"/>
      <c r="E31" s="19"/>
      <c r="F31" s="19">
        <v>852</v>
      </c>
      <c r="G31" s="26">
        <v>4.4</v>
      </c>
      <c r="H31" s="20">
        <v>3.2</v>
      </c>
      <c r="I31" s="13">
        <f t="shared" si="0"/>
        <v>72.72727272727273</v>
      </c>
      <c r="J31" s="14"/>
    </row>
    <row r="32" spans="1:10" ht="12.75">
      <c r="A32" s="19">
        <f t="shared" si="1"/>
        <v>24</v>
      </c>
      <c r="B32" s="39" t="s">
        <v>380</v>
      </c>
      <c r="C32" s="19"/>
      <c r="D32" s="19"/>
      <c r="E32" s="19"/>
      <c r="F32" s="19">
        <v>853</v>
      </c>
      <c r="G32" s="26">
        <v>0.5</v>
      </c>
      <c r="H32" s="20">
        <v>0.5</v>
      </c>
      <c r="I32" s="13">
        <f t="shared" si="0"/>
        <v>100</v>
      </c>
      <c r="J32" s="14"/>
    </row>
    <row r="33" spans="1:10" ht="38.25">
      <c r="A33" s="19">
        <f t="shared" si="1"/>
        <v>25</v>
      </c>
      <c r="B33" s="23" t="s">
        <v>381</v>
      </c>
      <c r="C33" s="19">
        <v>901</v>
      </c>
      <c r="D33" s="19" t="s">
        <v>79</v>
      </c>
      <c r="E33" s="19" t="s">
        <v>382</v>
      </c>
      <c r="F33" s="19"/>
      <c r="G33" s="20">
        <f>G34</f>
        <v>2422.5</v>
      </c>
      <c r="H33" s="20">
        <f>H34</f>
        <v>106.5</v>
      </c>
      <c r="I33" s="13">
        <f t="shared" si="0"/>
        <v>4.396284829721362</v>
      </c>
      <c r="J33" s="14"/>
    </row>
    <row r="34" spans="1:10" ht="25.5">
      <c r="A34" s="19">
        <f t="shared" si="1"/>
        <v>26</v>
      </c>
      <c r="B34" s="23" t="s">
        <v>383</v>
      </c>
      <c r="C34" s="19">
        <v>901</v>
      </c>
      <c r="D34" s="19" t="s">
        <v>79</v>
      </c>
      <c r="E34" s="19" t="s">
        <v>382</v>
      </c>
      <c r="F34" s="19">
        <v>120</v>
      </c>
      <c r="G34" s="20">
        <f>G35+G36</f>
        <v>2422.5</v>
      </c>
      <c r="H34" s="20">
        <f>H35+H36</f>
        <v>106.5</v>
      </c>
      <c r="I34" s="13">
        <f t="shared" si="0"/>
        <v>4.396284829721362</v>
      </c>
      <c r="J34" s="14"/>
    </row>
    <row r="35" spans="1:10" ht="25.5">
      <c r="A35" s="19">
        <f t="shared" si="1"/>
        <v>27</v>
      </c>
      <c r="B35" s="23" t="s">
        <v>289</v>
      </c>
      <c r="C35" s="19"/>
      <c r="D35" s="19"/>
      <c r="E35" s="19"/>
      <c r="F35" s="19">
        <v>121</v>
      </c>
      <c r="G35" s="20">
        <v>1860.6</v>
      </c>
      <c r="H35" s="20">
        <v>82.5</v>
      </c>
      <c r="I35" s="13">
        <f t="shared" si="0"/>
        <v>4.434053531118995</v>
      </c>
      <c r="J35" s="14"/>
    </row>
    <row r="36" spans="1:10" ht="51">
      <c r="A36" s="19">
        <f t="shared" si="1"/>
        <v>28</v>
      </c>
      <c r="B36" s="23" t="s">
        <v>384</v>
      </c>
      <c r="C36" s="19"/>
      <c r="D36" s="19"/>
      <c r="E36" s="19"/>
      <c r="F36" s="19">
        <v>129</v>
      </c>
      <c r="G36" s="20">
        <v>561.9</v>
      </c>
      <c r="H36" s="20">
        <v>24</v>
      </c>
      <c r="I36" s="13">
        <f t="shared" si="0"/>
        <v>4.271222637479979</v>
      </c>
      <c r="J36" s="14"/>
    </row>
    <row r="37" spans="1:10" ht="51">
      <c r="A37" s="19">
        <f t="shared" si="1"/>
        <v>29</v>
      </c>
      <c r="B37" s="39" t="s">
        <v>294</v>
      </c>
      <c r="C37" s="19">
        <v>901</v>
      </c>
      <c r="D37" s="19" t="s">
        <v>79</v>
      </c>
      <c r="E37" s="19" t="s">
        <v>162</v>
      </c>
      <c r="F37" s="19"/>
      <c r="G37" s="26">
        <f>G38+G41</f>
        <v>630.9000000000001</v>
      </c>
      <c r="H37" s="20">
        <f>H38+H41</f>
        <v>630.8000000000001</v>
      </c>
      <c r="I37" s="13">
        <f t="shared" si="0"/>
        <v>99.98414962751625</v>
      </c>
      <c r="J37" s="14"/>
    </row>
    <row r="38" spans="1:10" ht="25.5">
      <c r="A38" s="19">
        <f t="shared" si="1"/>
        <v>30</v>
      </c>
      <c r="B38" s="39" t="s">
        <v>150</v>
      </c>
      <c r="C38" s="19">
        <v>901</v>
      </c>
      <c r="D38" s="19" t="s">
        <v>79</v>
      </c>
      <c r="E38" s="19" t="s">
        <v>162</v>
      </c>
      <c r="F38" s="19">
        <v>120</v>
      </c>
      <c r="G38" s="26">
        <f>G39+G40</f>
        <v>550.2</v>
      </c>
      <c r="H38" s="20">
        <f>SUM(H39:H40)</f>
        <v>550.2</v>
      </c>
      <c r="I38" s="13">
        <f t="shared" si="0"/>
        <v>100</v>
      </c>
      <c r="J38" s="14"/>
    </row>
    <row r="39" spans="1:10" ht="25.5">
      <c r="A39" s="19">
        <f t="shared" si="1"/>
        <v>31</v>
      </c>
      <c r="B39" s="39" t="s">
        <v>159</v>
      </c>
      <c r="C39" s="19"/>
      <c r="D39" s="19"/>
      <c r="E39" s="19"/>
      <c r="F39" s="19">
        <v>121</v>
      </c>
      <c r="G39" s="26">
        <v>423.5</v>
      </c>
      <c r="H39" s="20">
        <v>423.5</v>
      </c>
      <c r="I39" s="13">
        <f t="shared" si="0"/>
        <v>100</v>
      </c>
      <c r="J39" s="14"/>
    </row>
    <row r="40" spans="1:10" ht="51">
      <c r="A40" s="19">
        <f t="shared" si="1"/>
        <v>32</v>
      </c>
      <c r="B40" s="39" t="s">
        <v>290</v>
      </c>
      <c r="C40" s="19"/>
      <c r="D40" s="19"/>
      <c r="E40" s="19"/>
      <c r="F40" s="19">
        <v>129</v>
      </c>
      <c r="G40" s="26">
        <v>126.7</v>
      </c>
      <c r="H40" s="20">
        <v>126.7</v>
      </c>
      <c r="I40" s="13">
        <f t="shared" si="0"/>
        <v>100</v>
      </c>
      <c r="J40" s="14"/>
    </row>
    <row r="41" spans="1:10" ht="38.25">
      <c r="A41" s="19">
        <f t="shared" si="1"/>
        <v>33</v>
      </c>
      <c r="B41" s="39" t="s">
        <v>152</v>
      </c>
      <c r="C41" s="19"/>
      <c r="D41" s="19"/>
      <c r="E41" s="19"/>
      <c r="F41" s="19">
        <v>240</v>
      </c>
      <c r="G41" s="26">
        <f>G42+G43</f>
        <v>80.7</v>
      </c>
      <c r="H41" s="20">
        <f>H42+H43</f>
        <v>80.6</v>
      </c>
      <c r="I41" s="13">
        <f t="shared" si="0"/>
        <v>99.87608426270135</v>
      </c>
      <c r="J41" s="14"/>
    </row>
    <row r="42" spans="1:10" ht="27.75" customHeight="1">
      <c r="A42" s="19">
        <f t="shared" si="1"/>
        <v>34</v>
      </c>
      <c r="B42" s="39" t="s">
        <v>147</v>
      </c>
      <c r="C42" s="19"/>
      <c r="D42" s="19"/>
      <c r="E42" s="19"/>
      <c r="F42" s="19">
        <v>242</v>
      </c>
      <c r="G42" s="26">
        <v>40</v>
      </c>
      <c r="H42" s="20">
        <v>39.9</v>
      </c>
      <c r="I42" s="13">
        <f t="shared" si="0"/>
        <v>99.75</v>
      </c>
      <c r="J42" s="14"/>
    </row>
    <row r="43" spans="1:10" ht="12.75">
      <c r="A43" s="19">
        <f t="shared" si="1"/>
        <v>35</v>
      </c>
      <c r="B43" s="39" t="s">
        <v>379</v>
      </c>
      <c r="C43" s="19"/>
      <c r="D43" s="19"/>
      <c r="E43" s="19"/>
      <c r="F43" s="19">
        <v>244</v>
      </c>
      <c r="G43" s="26">
        <v>40.7</v>
      </c>
      <c r="H43" s="20">
        <v>40.7</v>
      </c>
      <c r="I43" s="13">
        <f t="shared" si="0"/>
        <v>100</v>
      </c>
      <c r="J43" s="14"/>
    </row>
    <row r="44" spans="1:10" ht="12.75">
      <c r="A44" s="22">
        <f t="shared" si="1"/>
        <v>36</v>
      </c>
      <c r="B44" s="42" t="s">
        <v>4</v>
      </c>
      <c r="C44" s="22">
        <v>901</v>
      </c>
      <c r="D44" s="49" t="s">
        <v>385</v>
      </c>
      <c r="E44" s="49" t="s">
        <v>156</v>
      </c>
      <c r="F44" s="22"/>
      <c r="G44" s="18">
        <f>G45+G47</f>
        <v>382.8</v>
      </c>
      <c r="H44" s="18">
        <f>H45+H47</f>
        <v>382.8</v>
      </c>
      <c r="I44" s="12">
        <f t="shared" si="0"/>
        <v>100</v>
      </c>
      <c r="J44" s="14"/>
    </row>
    <row r="45" spans="1:10" ht="25.5">
      <c r="A45" s="19">
        <f t="shared" si="1"/>
        <v>37</v>
      </c>
      <c r="B45" s="39" t="s">
        <v>386</v>
      </c>
      <c r="C45" s="19">
        <v>901</v>
      </c>
      <c r="D45" s="28" t="s">
        <v>79</v>
      </c>
      <c r="E45" s="28" t="s">
        <v>387</v>
      </c>
      <c r="F45" s="19"/>
      <c r="G45" s="20">
        <f>G46</f>
        <v>0.6</v>
      </c>
      <c r="H45" s="20">
        <f>H46</f>
        <v>0.6</v>
      </c>
      <c r="I45" s="13">
        <f t="shared" si="0"/>
        <v>100</v>
      </c>
      <c r="J45" s="14"/>
    </row>
    <row r="46" spans="1:10" ht="12.75">
      <c r="A46" s="19">
        <f t="shared" si="1"/>
        <v>38</v>
      </c>
      <c r="B46" s="39" t="s">
        <v>6</v>
      </c>
      <c r="C46" s="19">
        <v>901</v>
      </c>
      <c r="D46" s="28" t="s">
        <v>79</v>
      </c>
      <c r="E46" s="28" t="s">
        <v>387</v>
      </c>
      <c r="F46" s="19">
        <v>853</v>
      </c>
      <c r="G46" s="20">
        <v>0.6</v>
      </c>
      <c r="H46" s="20">
        <v>0.6</v>
      </c>
      <c r="I46" s="13">
        <f t="shared" si="0"/>
        <v>100</v>
      </c>
      <c r="J46" s="14"/>
    </row>
    <row r="47" spans="1:10" ht="38.25">
      <c r="A47" s="19">
        <f t="shared" si="1"/>
        <v>39</v>
      </c>
      <c r="B47" s="23" t="s">
        <v>381</v>
      </c>
      <c r="C47" s="19">
        <v>901</v>
      </c>
      <c r="D47" s="28" t="s">
        <v>79</v>
      </c>
      <c r="E47" s="28" t="s">
        <v>388</v>
      </c>
      <c r="F47" s="19"/>
      <c r="G47" s="20">
        <f>G48</f>
        <v>382.2</v>
      </c>
      <c r="H47" s="20">
        <f>H48</f>
        <v>382.2</v>
      </c>
      <c r="I47" s="13">
        <f t="shared" si="0"/>
        <v>100</v>
      </c>
      <c r="J47" s="14"/>
    </row>
    <row r="48" spans="1:10" ht="12.75">
      <c r="A48" s="19">
        <f t="shared" si="1"/>
        <v>40</v>
      </c>
      <c r="B48" s="39" t="s">
        <v>92</v>
      </c>
      <c r="C48" s="19">
        <v>901</v>
      </c>
      <c r="D48" s="28" t="s">
        <v>79</v>
      </c>
      <c r="E48" s="28" t="s">
        <v>388</v>
      </c>
      <c r="F48" s="19">
        <v>540</v>
      </c>
      <c r="G48" s="20">
        <v>382.2</v>
      </c>
      <c r="H48" s="20">
        <v>382.2</v>
      </c>
      <c r="I48" s="13">
        <f t="shared" si="0"/>
        <v>100</v>
      </c>
      <c r="J48" s="14"/>
    </row>
    <row r="49" spans="1:10" ht="12.75">
      <c r="A49" s="22">
        <f t="shared" si="1"/>
        <v>41</v>
      </c>
      <c r="B49" s="42" t="s">
        <v>389</v>
      </c>
      <c r="C49" s="22">
        <v>901</v>
      </c>
      <c r="D49" s="22" t="s">
        <v>390</v>
      </c>
      <c r="E49" s="22"/>
      <c r="F49" s="22"/>
      <c r="G49" s="17">
        <f aca="true" t="shared" si="3" ref="G49:H51">G50</f>
        <v>38.5</v>
      </c>
      <c r="H49" s="18">
        <f t="shared" si="3"/>
        <v>38.5</v>
      </c>
      <c r="I49" s="12">
        <f t="shared" si="0"/>
        <v>100</v>
      </c>
      <c r="J49" s="14"/>
    </row>
    <row r="50" spans="1:10" ht="12.75">
      <c r="A50" s="22">
        <f t="shared" si="1"/>
        <v>42</v>
      </c>
      <c r="B50" s="42" t="s">
        <v>4</v>
      </c>
      <c r="C50" s="22">
        <v>901</v>
      </c>
      <c r="D50" s="22" t="s">
        <v>390</v>
      </c>
      <c r="E50" s="22" t="s">
        <v>156</v>
      </c>
      <c r="F50" s="22"/>
      <c r="G50" s="17">
        <f t="shared" si="3"/>
        <v>38.5</v>
      </c>
      <c r="H50" s="18">
        <f t="shared" si="3"/>
        <v>38.5</v>
      </c>
      <c r="I50" s="12">
        <f t="shared" si="0"/>
        <v>100</v>
      </c>
      <c r="J50" s="14"/>
    </row>
    <row r="51" spans="1:10" ht="76.5">
      <c r="A51" s="19">
        <f t="shared" si="1"/>
        <v>43</v>
      </c>
      <c r="B51" s="39" t="s">
        <v>391</v>
      </c>
      <c r="C51" s="19">
        <v>901</v>
      </c>
      <c r="D51" s="19" t="s">
        <v>390</v>
      </c>
      <c r="E51" s="19" t="s">
        <v>392</v>
      </c>
      <c r="F51" s="19"/>
      <c r="G51" s="26">
        <f t="shared" si="3"/>
        <v>38.5</v>
      </c>
      <c r="H51" s="20">
        <f t="shared" si="3"/>
        <v>38.5</v>
      </c>
      <c r="I51" s="13">
        <f t="shared" si="0"/>
        <v>100</v>
      </c>
      <c r="J51" s="14"/>
    </row>
    <row r="52" spans="1:10" ht="12.75">
      <c r="A52" s="19">
        <f t="shared" si="1"/>
        <v>44</v>
      </c>
      <c r="B52" s="39" t="s">
        <v>149</v>
      </c>
      <c r="C52" s="19">
        <v>901</v>
      </c>
      <c r="D52" s="19" t="s">
        <v>390</v>
      </c>
      <c r="E52" s="19" t="s">
        <v>392</v>
      </c>
      <c r="F52" s="19">
        <v>530</v>
      </c>
      <c r="G52" s="26">
        <v>38.5</v>
      </c>
      <c r="H52" s="20">
        <v>38.5</v>
      </c>
      <c r="I52" s="13">
        <f t="shared" si="0"/>
        <v>100</v>
      </c>
      <c r="J52" s="14"/>
    </row>
    <row r="53" spans="1:10" ht="38.25">
      <c r="A53" s="22">
        <f t="shared" si="1"/>
        <v>45</v>
      </c>
      <c r="B53" s="42" t="s">
        <v>148</v>
      </c>
      <c r="C53" s="22">
        <v>901</v>
      </c>
      <c r="D53" s="22" t="s">
        <v>81</v>
      </c>
      <c r="E53" s="22"/>
      <c r="F53" s="22"/>
      <c r="G53" s="17">
        <f>G54+G75</f>
        <v>11231.1</v>
      </c>
      <c r="H53" s="17">
        <f>H54+H75</f>
        <v>11178.7</v>
      </c>
      <c r="I53" s="12">
        <f t="shared" si="0"/>
        <v>99.5334383987321</v>
      </c>
      <c r="J53" s="14"/>
    </row>
    <row r="54" spans="1:10" ht="38.25">
      <c r="A54" s="19">
        <f t="shared" si="1"/>
        <v>46</v>
      </c>
      <c r="B54" s="39" t="s">
        <v>393</v>
      </c>
      <c r="C54" s="19">
        <v>901</v>
      </c>
      <c r="D54" s="19" t="s">
        <v>81</v>
      </c>
      <c r="E54" s="19" t="s">
        <v>163</v>
      </c>
      <c r="F54" s="19"/>
      <c r="G54" s="26">
        <f>G55</f>
        <v>10033.7</v>
      </c>
      <c r="H54" s="26">
        <f>H55</f>
        <v>10022.5</v>
      </c>
      <c r="I54" s="13">
        <f t="shared" si="0"/>
        <v>99.88837617229935</v>
      </c>
      <c r="J54" s="14"/>
    </row>
    <row r="55" spans="1:10" ht="51">
      <c r="A55" s="22">
        <f t="shared" si="1"/>
        <v>47</v>
      </c>
      <c r="B55" s="42" t="s">
        <v>394</v>
      </c>
      <c r="C55" s="22">
        <v>901</v>
      </c>
      <c r="D55" s="22" t="s">
        <v>81</v>
      </c>
      <c r="E55" s="22" t="s">
        <v>164</v>
      </c>
      <c r="F55" s="22"/>
      <c r="G55" s="17">
        <f>G56+G65+G67+G71</f>
        <v>10033.7</v>
      </c>
      <c r="H55" s="17">
        <f>H56+H65+H67+H71</f>
        <v>10022.5</v>
      </c>
      <c r="I55" s="12">
        <f t="shared" si="0"/>
        <v>99.88837617229935</v>
      </c>
      <c r="J55" s="14"/>
    </row>
    <row r="56" spans="1:10" ht="25.5">
      <c r="A56" s="19">
        <f t="shared" si="1"/>
        <v>48</v>
      </c>
      <c r="B56" s="39" t="s">
        <v>5</v>
      </c>
      <c r="C56" s="19">
        <v>901</v>
      </c>
      <c r="D56" s="19" t="s">
        <v>81</v>
      </c>
      <c r="E56" s="19" t="s">
        <v>165</v>
      </c>
      <c r="F56" s="19"/>
      <c r="G56" s="26">
        <f>G57+G61+G64</f>
        <v>8226.2</v>
      </c>
      <c r="H56" s="26">
        <f>H57+H61+H64</f>
        <v>8221.3</v>
      </c>
      <c r="I56" s="13">
        <f t="shared" si="0"/>
        <v>99.94043422236267</v>
      </c>
      <c r="J56" s="14"/>
    </row>
    <row r="57" spans="1:10" ht="25.5">
      <c r="A57" s="19">
        <f t="shared" si="1"/>
        <v>49</v>
      </c>
      <c r="B57" s="39" t="s">
        <v>150</v>
      </c>
      <c r="C57" s="19">
        <v>901</v>
      </c>
      <c r="D57" s="19" t="s">
        <v>81</v>
      </c>
      <c r="E57" s="19" t="s">
        <v>165</v>
      </c>
      <c r="F57" s="19">
        <v>120</v>
      </c>
      <c r="G57" s="26">
        <f>G58+G59+G60</f>
        <v>7197.2</v>
      </c>
      <c r="H57" s="26">
        <f>H58+H59+H60</f>
        <v>7197.099999999999</v>
      </c>
      <c r="I57" s="13">
        <f t="shared" si="0"/>
        <v>99.99861057077753</v>
      </c>
      <c r="J57" s="14"/>
    </row>
    <row r="58" spans="1:10" ht="25.5">
      <c r="A58" s="19">
        <f t="shared" si="1"/>
        <v>50</v>
      </c>
      <c r="B58" s="39" t="s">
        <v>159</v>
      </c>
      <c r="C58" s="19"/>
      <c r="D58" s="19"/>
      <c r="E58" s="19"/>
      <c r="F58" s="19">
        <v>121</v>
      </c>
      <c r="G58" s="26">
        <v>5536.9</v>
      </c>
      <c r="H58" s="21">
        <v>5536.9</v>
      </c>
      <c r="I58" s="13">
        <f t="shared" si="0"/>
        <v>100</v>
      </c>
      <c r="J58" s="14"/>
    </row>
    <row r="59" spans="1:10" ht="38.25">
      <c r="A59" s="19">
        <f t="shared" si="1"/>
        <v>51</v>
      </c>
      <c r="B59" s="39" t="s">
        <v>151</v>
      </c>
      <c r="C59" s="19"/>
      <c r="D59" s="19"/>
      <c r="E59" s="19"/>
      <c r="F59" s="19">
        <v>122</v>
      </c>
      <c r="G59" s="26">
        <v>6.5</v>
      </c>
      <c r="H59" s="20">
        <v>6.5</v>
      </c>
      <c r="I59" s="13">
        <f t="shared" si="0"/>
        <v>100</v>
      </c>
      <c r="J59" s="14"/>
    </row>
    <row r="60" spans="1:10" ht="51">
      <c r="A60" s="19">
        <f t="shared" si="1"/>
        <v>52</v>
      </c>
      <c r="B60" s="39" t="s">
        <v>290</v>
      </c>
      <c r="C60" s="19"/>
      <c r="D60" s="19"/>
      <c r="E60" s="19"/>
      <c r="F60" s="19">
        <v>129</v>
      </c>
      <c r="G60" s="26">
        <v>1653.8</v>
      </c>
      <c r="H60" s="20">
        <v>1653.7</v>
      </c>
      <c r="I60" s="13">
        <f t="shared" si="0"/>
        <v>99.99395331962752</v>
      </c>
      <c r="J60" s="14"/>
    </row>
    <row r="61" spans="1:10" ht="38.25">
      <c r="A61" s="19">
        <f t="shared" si="1"/>
        <v>53</v>
      </c>
      <c r="B61" s="39" t="s">
        <v>152</v>
      </c>
      <c r="C61" s="19"/>
      <c r="D61" s="19"/>
      <c r="E61" s="19"/>
      <c r="F61" s="19">
        <v>240</v>
      </c>
      <c r="G61" s="26">
        <f>G62+G63</f>
        <v>1026</v>
      </c>
      <c r="H61" s="26">
        <f>H62+H63</f>
        <v>1021.1999999999999</v>
      </c>
      <c r="I61" s="13">
        <f t="shared" si="0"/>
        <v>99.53216374269005</v>
      </c>
      <c r="J61" s="14"/>
    </row>
    <row r="62" spans="1:10" ht="29.25" customHeight="1">
      <c r="A62" s="19">
        <f t="shared" si="1"/>
        <v>54</v>
      </c>
      <c r="B62" s="39" t="s">
        <v>153</v>
      </c>
      <c r="C62" s="19"/>
      <c r="D62" s="19"/>
      <c r="E62" s="19"/>
      <c r="F62" s="19">
        <v>242</v>
      </c>
      <c r="G62" s="26">
        <v>267.7</v>
      </c>
      <c r="H62" s="20">
        <v>263.4</v>
      </c>
      <c r="I62" s="13">
        <f t="shared" si="0"/>
        <v>98.39372431826672</v>
      </c>
      <c r="J62" s="14"/>
    </row>
    <row r="63" spans="1:10" ht="12.75">
      <c r="A63" s="19">
        <f t="shared" si="1"/>
        <v>55</v>
      </c>
      <c r="B63" s="39" t="s">
        <v>379</v>
      </c>
      <c r="C63" s="19"/>
      <c r="D63" s="19"/>
      <c r="E63" s="19"/>
      <c r="F63" s="19">
        <v>244</v>
      </c>
      <c r="G63" s="26">
        <v>758.3</v>
      </c>
      <c r="H63" s="20">
        <v>757.8</v>
      </c>
      <c r="I63" s="13">
        <f t="shared" si="0"/>
        <v>99.93406303573784</v>
      </c>
      <c r="J63" s="14"/>
    </row>
    <row r="64" spans="1:10" ht="38.25">
      <c r="A64" s="19">
        <f t="shared" si="1"/>
        <v>56</v>
      </c>
      <c r="B64" s="23" t="s">
        <v>305</v>
      </c>
      <c r="C64" s="19"/>
      <c r="D64" s="19"/>
      <c r="E64" s="19"/>
      <c r="F64" s="19">
        <v>831</v>
      </c>
      <c r="G64" s="20">
        <v>3</v>
      </c>
      <c r="H64" s="20">
        <v>3</v>
      </c>
      <c r="I64" s="13">
        <f t="shared" si="0"/>
        <v>100</v>
      </c>
      <c r="J64" s="14"/>
    </row>
    <row r="65" spans="1:10" ht="63.75">
      <c r="A65" s="19">
        <f t="shared" si="1"/>
        <v>57</v>
      </c>
      <c r="B65" s="39" t="s">
        <v>154</v>
      </c>
      <c r="C65" s="19">
        <v>901</v>
      </c>
      <c r="D65" s="19" t="s">
        <v>81</v>
      </c>
      <c r="E65" s="19" t="s">
        <v>166</v>
      </c>
      <c r="F65" s="19"/>
      <c r="G65" s="26">
        <f>G66</f>
        <v>333.1</v>
      </c>
      <c r="H65" s="26">
        <f>H66</f>
        <v>333</v>
      </c>
      <c r="I65" s="13">
        <f t="shared" si="0"/>
        <v>99.9699789852897</v>
      </c>
      <c r="J65" s="14"/>
    </row>
    <row r="66" spans="1:10" ht="27.75" customHeight="1">
      <c r="A66" s="19">
        <f t="shared" si="1"/>
        <v>58</v>
      </c>
      <c r="B66" s="39" t="s">
        <v>153</v>
      </c>
      <c r="C66" s="19">
        <v>901</v>
      </c>
      <c r="D66" s="19" t="s">
        <v>81</v>
      </c>
      <c r="E66" s="19" t="s">
        <v>166</v>
      </c>
      <c r="F66" s="19">
        <v>242</v>
      </c>
      <c r="G66" s="26">
        <v>333.1</v>
      </c>
      <c r="H66" s="20">
        <v>333</v>
      </c>
      <c r="I66" s="13">
        <f t="shared" si="0"/>
        <v>99.9699789852897</v>
      </c>
      <c r="J66" s="14"/>
    </row>
    <row r="67" spans="1:10" ht="38.25">
      <c r="A67" s="19">
        <f t="shared" si="1"/>
        <v>59</v>
      </c>
      <c r="B67" s="23" t="s">
        <v>381</v>
      </c>
      <c r="C67" s="19">
        <v>901</v>
      </c>
      <c r="D67" s="19" t="s">
        <v>81</v>
      </c>
      <c r="E67" s="19" t="s">
        <v>395</v>
      </c>
      <c r="F67" s="19"/>
      <c r="G67" s="20">
        <f>G68</f>
        <v>20.6</v>
      </c>
      <c r="H67" s="20">
        <f>H68</f>
        <v>14.700000000000001</v>
      </c>
      <c r="I67" s="13">
        <f t="shared" si="0"/>
        <v>71.35922330097088</v>
      </c>
      <c r="J67" s="14"/>
    </row>
    <row r="68" spans="1:10" ht="25.5">
      <c r="A68" s="19">
        <f t="shared" si="1"/>
        <v>60</v>
      </c>
      <c r="B68" s="23" t="s">
        <v>383</v>
      </c>
      <c r="C68" s="19">
        <v>901</v>
      </c>
      <c r="D68" s="19" t="s">
        <v>81</v>
      </c>
      <c r="E68" s="19" t="s">
        <v>395</v>
      </c>
      <c r="F68" s="19">
        <v>120</v>
      </c>
      <c r="G68" s="20">
        <f>G69+G70</f>
        <v>20.6</v>
      </c>
      <c r="H68" s="20">
        <f>H69+H70</f>
        <v>14.700000000000001</v>
      </c>
      <c r="I68" s="13">
        <f t="shared" si="0"/>
        <v>71.35922330097088</v>
      </c>
      <c r="J68" s="14"/>
    </row>
    <row r="69" spans="1:10" ht="25.5">
      <c r="A69" s="19">
        <f t="shared" si="1"/>
        <v>61</v>
      </c>
      <c r="B69" s="23" t="s">
        <v>289</v>
      </c>
      <c r="C69" s="19"/>
      <c r="D69" s="19"/>
      <c r="E69" s="19"/>
      <c r="F69" s="19">
        <v>121</v>
      </c>
      <c r="G69" s="20">
        <v>15.8</v>
      </c>
      <c r="H69" s="20">
        <v>11.3</v>
      </c>
      <c r="I69" s="13">
        <f t="shared" si="0"/>
        <v>71.51898734177216</v>
      </c>
      <c r="J69" s="14"/>
    </row>
    <row r="70" spans="1:10" ht="51">
      <c r="A70" s="19">
        <f t="shared" si="1"/>
        <v>62</v>
      </c>
      <c r="B70" s="23" t="s">
        <v>384</v>
      </c>
      <c r="C70" s="19"/>
      <c r="D70" s="19"/>
      <c r="E70" s="19"/>
      <c r="F70" s="19">
        <v>129</v>
      </c>
      <c r="G70" s="20">
        <v>4.8</v>
      </c>
      <c r="H70" s="20">
        <v>3.4</v>
      </c>
      <c r="I70" s="13">
        <f t="shared" si="0"/>
        <v>70.83333333333334</v>
      </c>
      <c r="J70" s="14"/>
    </row>
    <row r="71" spans="1:10" ht="63.75">
      <c r="A71" s="19">
        <f t="shared" si="1"/>
        <v>63</v>
      </c>
      <c r="B71" s="39" t="s">
        <v>295</v>
      </c>
      <c r="C71" s="19">
        <v>901</v>
      </c>
      <c r="D71" s="19" t="s">
        <v>81</v>
      </c>
      <c r="E71" s="19" t="s">
        <v>167</v>
      </c>
      <c r="F71" s="19"/>
      <c r="G71" s="26">
        <f>G72</f>
        <v>1453.8</v>
      </c>
      <c r="H71" s="26">
        <f>H72</f>
        <v>1453.5</v>
      </c>
      <c r="I71" s="13">
        <f t="shared" si="0"/>
        <v>99.97936442426743</v>
      </c>
      <c r="J71" s="14"/>
    </row>
    <row r="72" spans="1:10" ht="25.5">
      <c r="A72" s="19">
        <f t="shared" si="1"/>
        <v>64</v>
      </c>
      <c r="B72" s="39" t="s">
        <v>150</v>
      </c>
      <c r="C72" s="19">
        <v>901</v>
      </c>
      <c r="D72" s="19" t="s">
        <v>81</v>
      </c>
      <c r="E72" s="19" t="s">
        <v>167</v>
      </c>
      <c r="F72" s="19">
        <v>120</v>
      </c>
      <c r="G72" s="26">
        <f>G73+G74</f>
        <v>1453.8</v>
      </c>
      <c r="H72" s="26">
        <f>H73+H74</f>
        <v>1453.5</v>
      </c>
      <c r="I72" s="13">
        <f t="shared" si="0"/>
        <v>99.97936442426743</v>
      </c>
      <c r="J72" s="14"/>
    </row>
    <row r="73" spans="1:10" ht="25.5">
      <c r="A73" s="19">
        <f t="shared" si="1"/>
        <v>65</v>
      </c>
      <c r="B73" s="39" t="s">
        <v>289</v>
      </c>
      <c r="C73" s="19"/>
      <c r="D73" s="19"/>
      <c r="E73" s="19"/>
      <c r="F73" s="19">
        <v>121</v>
      </c>
      <c r="G73" s="26">
        <v>1119.5</v>
      </c>
      <c r="H73" s="20">
        <v>1119.5</v>
      </c>
      <c r="I73" s="13">
        <f aca="true" t="shared" si="4" ref="I73:I136">H73/G73*100</f>
        <v>100</v>
      </c>
      <c r="J73" s="14"/>
    </row>
    <row r="74" spans="1:10" ht="51">
      <c r="A74" s="19">
        <f t="shared" si="1"/>
        <v>66</v>
      </c>
      <c r="B74" s="39" t="s">
        <v>297</v>
      </c>
      <c r="C74" s="19"/>
      <c r="D74" s="19"/>
      <c r="E74" s="19"/>
      <c r="F74" s="19">
        <v>129</v>
      </c>
      <c r="G74" s="26">
        <v>334.3</v>
      </c>
      <c r="H74" s="20">
        <v>334</v>
      </c>
      <c r="I74" s="13">
        <f t="shared" si="4"/>
        <v>99.91026024528867</v>
      </c>
      <c r="J74" s="14"/>
    </row>
    <row r="75" spans="1:10" ht="12.75">
      <c r="A75" s="22">
        <f aca="true" t="shared" si="5" ref="A75:A137">A74+1</f>
        <v>67</v>
      </c>
      <c r="B75" s="42" t="s">
        <v>4</v>
      </c>
      <c r="C75" s="22">
        <v>901</v>
      </c>
      <c r="D75" s="22" t="s">
        <v>81</v>
      </c>
      <c r="E75" s="22" t="s">
        <v>156</v>
      </c>
      <c r="F75" s="22"/>
      <c r="G75" s="17">
        <f>G76+G80</f>
        <v>1197.4</v>
      </c>
      <c r="H75" s="17">
        <f>H76+H80</f>
        <v>1156.2</v>
      </c>
      <c r="I75" s="12">
        <f t="shared" si="4"/>
        <v>96.5592116251879</v>
      </c>
      <c r="J75" s="14"/>
    </row>
    <row r="76" spans="1:10" ht="25.5">
      <c r="A76" s="19">
        <f t="shared" si="5"/>
        <v>68</v>
      </c>
      <c r="B76" s="39" t="s">
        <v>298</v>
      </c>
      <c r="C76" s="19">
        <v>901</v>
      </c>
      <c r="D76" s="19" t="s">
        <v>81</v>
      </c>
      <c r="E76" s="19" t="s">
        <v>168</v>
      </c>
      <c r="F76" s="19"/>
      <c r="G76" s="26">
        <f>G77</f>
        <v>636.1</v>
      </c>
      <c r="H76" s="26">
        <f>H77</f>
        <v>636.1</v>
      </c>
      <c r="I76" s="13">
        <f t="shared" si="4"/>
        <v>100</v>
      </c>
      <c r="J76" s="14"/>
    </row>
    <row r="77" spans="1:10" ht="25.5">
      <c r="A77" s="19">
        <f t="shared" si="5"/>
        <v>69</v>
      </c>
      <c r="B77" s="39" t="s">
        <v>150</v>
      </c>
      <c r="C77" s="19">
        <v>901</v>
      </c>
      <c r="D77" s="19" t="s">
        <v>81</v>
      </c>
      <c r="E77" s="19" t="s">
        <v>168</v>
      </c>
      <c r="F77" s="19">
        <v>120</v>
      </c>
      <c r="G77" s="26">
        <f>G78+G79</f>
        <v>636.1</v>
      </c>
      <c r="H77" s="26">
        <f>H78+H79</f>
        <v>636.1</v>
      </c>
      <c r="I77" s="13">
        <f t="shared" si="4"/>
        <v>100</v>
      </c>
      <c r="J77" s="14"/>
    </row>
    <row r="78" spans="1:10" ht="25.5">
      <c r="A78" s="19">
        <f t="shared" si="5"/>
        <v>70</v>
      </c>
      <c r="B78" s="39" t="s">
        <v>159</v>
      </c>
      <c r="C78" s="19"/>
      <c r="D78" s="19"/>
      <c r="E78" s="19"/>
      <c r="F78" s="19">
        <v>121</v>
      </c>
      <c r="G78" s="26">
        <v>489.5</v>
      </c>
      <c r="H78" s="20">
        <v>489.5</v>
      </c>
      <c r="I78" s="13">
        <f t="shared" si="4"/>
        <v>100</v>
      </c>
      <c r="J78" s="14"/>
    </row>
    <row r="79" spans="1:10" ht="51">
      <c r="A79" s="19">
        <f t="shared" si="5"/>
        <v>71</v>
      </c>
      <c r="B79" s="39" t="s">
        <v>299</v>
      </c>
      <c r="C79" s="19"/>
      <c r="D79" s="19"/>
      <c r="E79" s="19"/>
      <c r="F79" s="19">
        <v>129</v>
      </c>
      <c r="G79" s="26">
        <v>146.6</v>
      </c>
      <c r="H79" s="20">
        <v>146.6</v>
      </c>
      <c r="I79" s="13">
        <f t="shared" si="4"/>
        <v>100</v>
      </c>
      <c r="J79" s="14"/>
    </row>
    <row r="80" spans="1:10" ht="51">
      <c r="A80" s="19">
        <f t="shared" si="5"/>
        <v>72</v>
      </c>
      <c r="B80" s="39" t="s">
        <v>396</v>
      </c>
      <c r="C80" s="19">
        <v>901</v>
      </c>
      <c r="D80" s="19" t="s">
        <v>81</v>
      </c>
      <c r="E80" s="19" t="s">
        <v>397</v>
      </c>
      <c r="F80" s="19"/>
      <c r="G80" s="26">
        <f>G81+G84</f>
        <v>561.3</v>
      </c>
      <c r="H80" s="26">
        <f>H81+H84</f>
        <v>520.1</v>
      </c>
      <c r="I80" s="13">
        <f t="shared" si="4"/>
        <v>92.65989666844825</v>
      </c>
      <c r="J80" s="14"/>
    </row>
    <row r="81" spans="1:10" ht="25.5">
      <c r="A81" s="19">
        <f t="shared" si="5"/>
        <v>73</v>
      </c>
      <c r="B81" s="39" t="s">
        <v>150</v>
      </c>
      <c r="C81" s="19">
        <v>901</v>
      </c>
      <c r="D81" s="19" t="s">
        <v>81</v>
      </c>
      <c r="E81" s="19" t="s">
        <v>397</v>
      </c>
      <c r="F81" s="19">
        <v>120</v>
      </c>
      <c r="G81" s="26">
        <f>G82+G83</f>
        <v>516.3</v>
      </c>
      <c r="H81" s="26">
        <f>H82+H83</f>
        <v>475.5</v>
      </c>
      <c r="I81" s="13">
        <f t="shared" si="4"/>
        <v>92.09761766414876</v>
      </c>
      <c r="J81" s="14"/>
    </row>
    <row r="82" spans="1:10" ht="25.5">
      <c r="A82" s="19">
        <f t="shared" si="5"/>
        <v>74</v>
      </c>
      <c r="B82" s="39" t="s">
        <v>159</v>
      </c>
      <c r="C82" s="19"/>
      <c r="D82" s="19"/>
      <c r="E82" s="19"/>
      <c r="F82" s="19">
        <v>121</v>
      </c>
      <c r="G82" s="26">
        <v>397.5</v>
      </c>
      <c r="H82" s="20">
        <v>366.1</v>
      </c>
      <c r="I82" s="13">
        <f t="shared" si="4"/>
        <v>92.10062893081762</v>
      </c>
      <c r="J82" s="14"/>
    </row>
    <row r="83" spans="1:10" ht="51">
      <c r="A83" s="19">
        <f t="shared" si="5"/>
        <v>75</v>
      </c>
      <c r="B83" s="39" t="s">
        <v>299</v>
      </c>
      <c r="C83" s="19"/>
      <c r="D83" s="19"/>
      <c r="E83" s="19"/>
      <c r="F83" s="19">
        <v>129</v>
      </c>
      <c r="G83" s="26">
        <v>118.8</v>
      </c>
      <c r="H83" s="20">
        <v>109.4</v>
      </c>
      <c r="I83" s="13">
        <f t="shared" si="4"/>
        <v>92.08754208754209</v>
      </c>
      <c r="J83" s="14"/>
    </row>
    <row r="84" spans="1:10" ht="38.25">
      <c r="A84" s="19">
        <f t="shared" si="5"/>
        <v>76</v>
      </c>
      <c r="B84" s="39" t="s">
        <v>152</v>
      </c>
      <c r="C84" s="19"/>
      <c r="D84" s="19"/>
      <c r="E84" s="19"/>
      <c r="F84" s="19">
        <v>240</v>
      </c>
      <c r="G84" s="26">
        <f>G85+G86</f>
        <v>45</v>
      </c>
      <c r="H84" s="26">
        <f>H85+H86</f>
        <v>44.6</v>
      </c>
      <c r="I84" s="13">
        <f t="shared" si="4"/>
        <v>99.11111111111111</v>
      </c>
      <c r="J84" s="14"/>
    </row>
    <row r="85" spans="1:10" ht="30" customHeight="1">
      <c r="A85" s="19">
        <f t="shared" si="5"/>
        <v>77</v>
      </c>
      <c r="B85" s="39" t="s">
        <v>153</v>
      </c>
      <c r="C85" s="19"/>
      <c r="D85" s="19"/>
      <c r="E85" s="19"/>
      <c r="F85" s="19">
        <v>242</v>
      </c>
      <c r="G85" s="26">
        <v>34</v>
      </c>
      <c r="H85" s="20">
        <v>34</v>
      </c>
      <c r="I85" s="13">
        <f t="shared" si="4"/>
        <v>100</v>
      </c>
      <c r="J85" s="14"/>
    </row>
    <row r="86" spans="1:10" ht="12.75">
      <c r="A86" s="19">
        <f t="shared" si="5"/>
        <v>78</v>
      </c>
      <c r="B86" s="39" t="s">
        <v>379</v>
      </c>
      <c r="C86" s="19"/>
      <c r="D86" s="19"/>
      <c r="E86" s="19"/>
      <c r="F86" s="19">
        <v>244</v>
      </c>
      <c r="G86" s="26">
        <v>11</v>
      </c>
      <c r="H86" s="20">
        <v>10.6</v>
      </c>
      <c r="I86" s="13">
        <f t="shared" si="4"/>
        <v>96.36363636363636</v>
      </c>
      <c r="J86" s="14"/>
    </row>
    <row r="87" spans="1:10" ht="12.75">
      <c r="A87" s="22">
        <f t="shared" si="5"/>
        <v>79</v>
      </c>
      <c r="B87" s="42" t="s">
        <v>300</v>
      </c>
      <c r="C87" s="22">
        <v>901</v>
      </c>
      <c r="D87" s="22" t="s">
        <v>301</v>
      </c>
      <c r="E87" s="22"/>
      <c r="F87" s="22"/>
      <c r="G87" s="17">
        <f aca="true" t="shared" si="6" ref="G87:H89">G88</f>
        <v>233</v>
      </c>
      <c r="H87" s="18">
        <f t="shared" si="6"/>
        <v>0</v>
      </c>
      <c r="I87" s="12">
        <f t="shared" si="4"/>
        <v>0</v>
      </c>
      <c r="J87" s="14"/>
    </row>
    <row r="88" spans="1:10" ht="12.75">
      <c r="A88" s="22">
        <f t="shared" si="5"/>
        <v>80</v>
      </c>
      <c r="B88" s="42" t="s">
        <v>4</v>
      </c>
      <c r="C88" s="22">
        <v>901</v>
      </c>
      <c r="D88" s="22" t="s">
        <v>301</v>
      </c>
      <c r="E88" s="22" t="s">
        <v>156</v>
      </c>
      <c r="F88" s="22"/>
      <c r="G88" s="17">
        <f t="shared" si="6"/>
        <v>233</v>
      </c>
      <c r="H88" s="18">
        <f t="shared" si="6"/>
        <v>0</v>
      </c>
      <c r="I88" s="12">
        <f t="shared" si="4"/>
        <v>0</v>
      </c>
      <c r="J88" s="14"/>
    </row>
    <row r="89" spans="1:10" ht="25.5">
      <c r="A89" s="19">
        <f t="shared" si="5"/>
        <v>81</v>
      </c>
      <c r="B89" s="39" t="s">
        <v>80</v>
      </c>
      <c r="C89" s="19">
        <v>901</v>
      </c>
      <c r="D89" s="19" t="s">
        <v>301</v>
      </c>
      <c r="E89" s="19" t="s">
        <v>238</v>
      </c>
      <c r="F89" s="19"/>
      <c r="G89" s="26">
        <f t="shared" si="6"/>
        <v>233</v>
      </c>
      <c r="H89" s="20">
        <f t="shared" si="6"/>
        <v>0</v>
      </c>
      <c r="I89" s="13">
        <f t="shared" si="4"/>
        <v>0</v>
      </c>
      <c r="J89" s="14"/>
    </row>
    <row r="90" spans="1:10" ht="12.75">
      <c r="A90" s="19">
        <f t="shared" si="5"/>
        <v>82</v>
      </c>
      <c r="B90" s="39" t="s">
        <v>302</v>
      </c>
      <c r="C90" s="19">
        <v>901</v>
      </c>
      <c r="D90" s="19" t="s">
        <v>301</v>
      </c>
      <c r="E90" s="19" t="s">
        <v>238</v>
      </c>
      <c r="F90" s="19">
        <v>870</v>
      </c>
      <c r="G90" s="26">
        <v>233</v>
      </c>
      <c r="H90" s="20">
        <v>0</v>
      </c>
      <c r="I90" s="13">
        <f t="shared" si="4"/>
        <v>0</v>
      </c>
      <c r="J90" s="14"/>
    </row>
    <row r="91" spans="1:10" ht="12.75">
      <c r="A91" s="22">
        <f t="shared" si="5"/>
        <v>83</v>
      </c>
      <c r="B91" s="42" t="s">
        <v>155</v>
      </c>
      <c r="C91" s="22">
        <v>901</v>
      </c>
      <c r="D91" s="22" t="s">
        <v>82</v>
      </c>
      <c r="E91" s="22"/>
      <c r="F91" s="22"/>
      <c r="G91" s="17">
        <f>G92+G127+G131</f>
        <v>11843.4</v>
      </c>
      <c r="H91" s="18">
        <f>H92+H127+H131</f>
        <v>11272.699999999999</v>
      </c>
      <c r="I91" s="12">
        <f t="shared" si="4"/>
        <v>95.18128240201294</v>
      </c>
      <c r="J91" s="14"/>
    </row>
    <row r="92" spans="1:10" ht="38.25">
      <c r="A92" s="19">
        <f t="shared" si="5"/>
        <v>84</v>
      </c>
      <c r="B92" s="39" t="s">
        <v>378</v>
      </c>
      <c r="C92" s="19">
        <v>901</v>
      </c>
      <c r="D92" s="19" t="s">
        <v>82</v>
      </c>
      <c r="E92" s="19" t="s">
        <v>160</v>
      </c>
      <c r="F92" s="19"/>
      <c r="G92" s="26">
        <f>G93+G96+G104+G114</f>
        <v>10919.6</v>
      </c>
      <c r="H92" s="20">
        <f>H93+H96+H104+H114</f>
        <v>10348.9</v>
      </c>
      <c r="I92" s="13">
        <f t="shared" si="4"/>
        <v>94.77361808124839</v>
      </c>
      <c r="J92" s="14"/>
    </row>
    <row r="93" spans="1:10" ht="38.25">
      <c r="A93" s="22">
        <f t="shared" si="5"/>
        <v>85</v>
      </c>
      <c r="B93" s="42" t="s">
        <v>303</v>
      </c>
      <c r="C93" s="22">
        <v>901</v>
      </c>
      <c r="D93" s="22" t="s">
        <v>7</v>
      </c>
      <c r="E93" s="22" t="s">
        <v>169</v>
      </c>
      <c r="F93" s="22"/>
      <c r="G93" s="17">
        <f>G94</f>
        <v>3228</v>
      </c>
      <c r="H93" s="48">
        <f>H94</f>
        <v>3228</v>
      </c>
      <c r="I93" s="12">
        <f t="shared" si="4"/>
        <v>100</v>
      </c>
      <c r="J93" s="14"/>
    </row>
    <row r="94" spans="1:10" ht="25.5">
      <c r="A94" s="19">
        <f t="shared" si="5"/>
        <v>86</v>
      </c>
      <c r="B94" s="39" t="s">
        <v>398</v>
      </c>
      <c r="C94" s="19">
        <v>901</v>
      </c>
      <c r="D94" s="19" t="s">
        <v>82</v>
      </c>
      <c r="E94" s="19" t="s">
        <v>170</v>
      </c>
      <c r="F94" s="19"/>
      <c r="G94" s="26">
        <f>G95</f>
        <v>3228</v>
      </c>
      <c r="H94" s="20">
        <f>H95</f>
        <v>3228</v>
      </c>
      <c r="I94" s="13">
        <f t="shared" si="4"/>
        <v>100</v>
      </c>
      <c r="J94" s="14"/>
    </row>
    <row r="95" spans="1:10" ht="38.25">
      <c r="A95" s="19">
        <f t="shared" si="5"/>
        <v>87</v>
      </c>
      <c r="B95" s="39" t="s">
        <v>8</v>
      </c>
      <c r="C95" s="19">
        <v>901</v>
      </c>
      <c r="D95" s="19" t="s">
        <v>82</v>
      </c>
      <c r="E95" s="19" t="s">
        <v>170</v>
      </c>
      <c r="F95" s="19">
        <v>321</v>
      </c>
      <c r="G95" s="26">
        <v>3228</v>
      </c>
      <c r="H95" s="20">
        <v>3228</v>
      </c>
      <c r="I95" s="13">
        <f t="shared" si="4"/>
        <v>100</v>
      </c>
      <c r="J95" s="14"/>
    </row>
    <row r="96" spans="1:10" ht="38.25">
      <c r="A96" s="22">
        <f t="shared" si="5"/>
        <v>88</v>
      </c>
      <c r="B96" s="42" t="s">
        <v>304</v>
      </c>
      <c r="C96" s="22">
        <v>901</v>
      </c>
      <c r="D96" s="22" t="s">
        <v>82</v>
      </c>
      <c r="E96" s="22" t="s">
        <v>171</v>
      </c>
      <c r="F96" s="22"/>
      <c r="G96" s="17">
        <f>G97+G102</f>
        <v>6951.1</v>
      </c>
      <c r="H96" s="18">
        <f>H97+H102</f>
        <v>6380.500000000001</v>
      </c>
      <c r="I96" s="12">
        <f t="shared" si="4"/>
        <v>91.79122728776741</v>
      </c>
      <c r="J96" s="14"/>
    </row>
    <row r="97" spans="1:10" ht="51">
      <c r="A97" s="19">
        <f t="shared" si="5"/>
        <v>89</v>
      </c>
      <c r="B97" s="39" t="s">
        <v>399</v>
      </c>
      <c r="C97" s="19">
        <v>901</v>
      </c>
      <c r="D97" s="19" t="s">
        <v>82</v>
      </c>
      <c r="E97" s="19" t="s">
        <v>172</v>
      </c>
      <c r="F97" s="19"/>
      <c r="G97" s="26">
        <f>G98+G101</f>
        <v>6799.8</v>
      </c>
      <c r="H97" s="20">
        <f>H98+H101</f>
        <v>6229.200000000001</v>
      </c>
      <c r="I97" s="13">
        <f t="shared" si="4"/>
        <v>91.60857672284479</v>
      </c>
      <c r="J97" s="14"/>
    </row>
    <row r="98" spans="1:10" ht="38.25">
      <c r="A98" s="19">
        <f t="shared" si="5"/>
        <v>90</v>
      </c>
      <c r="B98" s="39" t="s">
        <v>152</v>
      </c>
      <c r="C98" s="19">
        <v>901</v>
      </c>
      <c r="D98" s="19" t="s">
        <v>82</v>
      </c>
      <c r="E98" s="19" t="s">
        <v>172</v>
      </c>
      <c r="F98" s="19">
        <v>240</v>
      </c>
      <c r="G98" s="26">
        <f>G99+G100</f>
        <v>6792</v>
      </c>
      <c r="H98" s="20">
        <f>H99+H100</f>
        <v>6221.400000000001</v>
      </c>
      <c r="I98" s="13">
        <f t="shared" si="4"/>
        <v>91.59893992932862</v>
      </c>
      <c r="J98" s="14"/>
    </row>
    <row r="99" spans="1:10" ht="38.25">
      <c r="A99" s="19">
        <f t="shared" si="5"/>
        <v>91</v>
      </c>
      <c r="B99" s="39" t="s">
        <v>48</v>
      </c>
      <c r="C99" s="19"/>
      <c r="D99" s="19"/>
      <c r="E99" s="19"/>
      <c r="F99" s="19">
        <v>243</v>
      </c>
      <c r="G99" s="26">
        <v>5287.6</v>
      </c>
      <c r="H99" s="20">
        <v>5287.6</v>
      </c>
      <c r="I99" s="13">
        <f t="shared" si="4"/>
        <v>100</v>
      </c>
      <c r="J99" s="14"/>
    </row>
    <row r="100" spans="1:10" ht="12.75">
      <c r="A100" s="19">
        <f t="shared" si="5"/>
        <v>92</v>
      </c>
      <c r="B100" s="39" t="s">
        <v>379</v>
      </c>
      <c r="C100" s="19"/>
      <c r="D100" s="19"/>
      <c r="E100" s="19"/>
      <c r="F100" s="19">
        <v>244</v>
      </c>
      <c r="G100" s="26">
        <v>1504.4</v>
      </c>
      <c r="H100" s="20">
        <v>933.8</v>
      </c>
      <c r="I100" s="13">
        <f t="shared" si="4"/>
        <v>62.07125764424355</v>
      </c>
      <c r="J100" s="14"/>
    </row>
    <row r="101" spans="1:10" ht="12.75">
      <c r="A101" s="19">
        <f t="shared" si="5"/>
        <v>93</v>
      </c>
      <c r="B101" s="39" t="s">
        <v>293</v>
      </c>
      <c r="C101" s="19"/>
      <c r="D101" s="19"/>
      <c r="E101" s="19"/>
      <c r="F101" s="19">
        <v>852</v>
      </c>
      <c r="G101" s="26">
        <v>7.8</v>
      </c>
      <c r="H101" s="20">
        <v>7.8</v>
      </c>
      <c r="I101" s="13">
        <f t="shared" si="4"/>
        <v>100</v>
      </c>
      <c r="J101" s="14"/>
    </row>
    <row r="102" spans="1:10" ht="51">
      <c r="A102" s="19">
        <f t="shared" si="5"/>
        <v>94</v>
      </c>
      <c r="B102" s="23" t="s">
        <v>400</v>
      </c>
      <c r="C102" s="19">
        <v>901</v>
      </c>
      <c r="D102" s="19" t="s">
        <v>82</v>
      </c>
      <c r="E102" s="19" t="s">
        <v>401</v>
      </c>
      <c r="F102" s="19"/>
      <c r="G102" s="20">
        <f>G103</f>
        <v>151.3</v>
      </c>
      <c r="H102" s="20">
        <f>H103</f>
        <v>151.3</v>
      </c>
      <c r="I102" s="13">
        <f t="shared" si="4"/>
        <v>100</v>
      </c>
      <c r="J102" s="14"/>
    </row>
    <row r="103" spans="1:10" ht="38.25">
      <c r="A103" s="19">
        <f t="shared" si="5"/>
        <v>95</v>
      </c>
      <c r="B103" s="23" t="s">
        <v>48</v>
      </c>
      <c r="C103" s="19">
        <v>901</v>
      </c>
      <c r="D103" s="19"/>
      <c r="E103" s="19"/>
      <c r="F103" s="19">
        <v>243</v>
      </c>
      <c r="G103" s="20">
        <v>151.3</v>
      </c>
      <c r="H103" s="20">
        <v>151.3</v>
      </c>
      <c r="I103" s="13">
        <f t="shared" si="4"/>
        <v>100</v>
      </c>
      <c r="J103" s="14"/>
    </row>
    <row r="104" spans="1:10" ht="25.5">
      <c r="A104" s="22">
        <f t="shared" si="5"/>
        <v>96</v>
      </c>
      <c r="B104" s="42" t="s">
        <v>306</v>
      </c>
      <c r="C104" s="22">
        <v>901</v>
      </c>
      <c r="D104" s="22" t="s">
        <v>82</v>
      </c>
      <c r="E104" s="22" t="s">
        <v>173</v>
      </c>
      <c r="F104" s="22"/>
      <c r="G104" s="17">
        <f>G105+G109+G111</f>
        <v>294.4</v>
      </c>
      <c r="H104" s="18">
        <f>H105+H109+H111</f>
        <v>294.4</v>
      </c>
      <c r="I104" s="12">
        <f t="shared" si="4"/>
        <v>100</v>
      </c>
      <c r="J104" s="14"/>
    </row>
    <row r="105" spans="1:10" ht="38.25">
      <c r="A105" s="19">
        <f t="shared" si="5"/>
        <v>97</v>
      </c>
      <c r="B105" s="39" t="s">
        <v>402</v>
      </c>
      <c r="C105" s="19">
        <v>901</v>
      </c>
      <c r="D105" s="19" t="s">
        <v>82</v>
      </c>
      <c r="E105" s="19" t="s">
        <v>403</v>
      </c>
      <c r="F105" s="19"/>
      <c r="G105" s="26">
        <f>G106</f>
        <v>94.4</v>
      </c>
      <c r="H105" s="20">
        <f>H106</f>
        <v>94.4</v>
      </c>
      <c r="I105" s="13">
        <f t="shared" si="4"/>
        <v>100</v>
      </c>
      <c r="J105" s="14"/>
    </row>
    <row r="106" spans="1:10" ht="38.25">
      <c r="A106" s="19">
        <f t="shared" si="5"/>
        <v>98</v>
      </c>
      <c r="B106" s="39" t="s">
        <v>152</v>
      </c>
      <c r="C106" s="19">
        <v>901</v>
      </c>
      <c r="D106" s="19" t="s">
        <v>82</v>
      </c>
      <c r="E106" s="19" t="s">
        <v>403</v>
      </c>
      <c r="F106" s="19">
        <v>240</v>
      </c>
      <c r="G106" s="26">
        <f>G107+G108</f>
        <v>94.4</v>
      </c>
      <c r="H106" s="20">
        <f>H107+H108</f>
        <v>94.4</v>
      </c>
      <c r="I106" s="13">
        <f t="shared" si="4"/>
        <v>100</v>
      </c>
      <c r="J106" s="14"/>
    </row>
    <row r="107" spans="1:10" ht="30.75" customHeight="1">
      <c r="A107" s="19">
        <f t="shared" si="5"/>
        <v>99</v>
      </c>
      <c r="B107" s="39" t="s">
        <v>147</v>
      </c>
      <c r="C107" s="19"/>
      <c r="D107" s="19"/>
      <c r="E107" s="19"/>
      <c r="F107" s="19">
        <v>242</v>
      </c>
      <c r="G107" s="26">
        <v>42</v>
      </c>
      <c r="H107" s="20">
        <v>42</v>
      </c>
      <c r="I107" s="13">
        <f t="shared" si="4"/>
        <v>100</v>
      </c>
      <c r="J107" s="14"/>
    </row>
    <row r="108" spans="1:10" ht="12.75">
      <c r="A108" s="19">
        <f t="shared" si="5"/>
        <v>100</v>
      </c>
      <c r="B108" s="39" t="s">
        <v>379</v>
      </c>
      <c r="C108" s="19"/>
      <c r="D108" s="19"/>
      <c r="E108" s="19"/>
      <c r="F108" s="19">
        <v>244</v>
      </c>
      <c r="G108" s="26">
        <v>52.4</v>
      </c>
      <c r="H108" s="20">
        <v>52.4</v>
      </c>
      <c r="I108" s="13">
        <f t="shared" si="4"/>
        <v>100</v>
      </c>
      <c r="J108" s="14"/>
    </row>
    <row r="109" spans="1:10" ht="38.25">
      <c r="A109" s="19">
        <f t="shared" si="5"/>
        <v>101</v>
      </c>
      <c r="B109" s="23" t="s">
        <v>404</v>
      </c>
      <c r="C109" s="19">
        <v>901</v>
      </c>
      <c r="D109" s="19" t="s">
        <v>82</v>
      </c>
      <c r="E109" s="19" t="s">
        <v>405</v>
      </c>
      <c r="F109" s="19"/>
      <c r="G109" s="20">
        <f>G110</f>
        <v>17</v>
      </c>
      <c r="H109" s="20">
        <f>H110</f>
        <v>17</v>
      </c>
      <c r="I109" s="13">
        <f t="shared" si="4"/>
        <v>100</v>
      </c>
      <c r="J109" s="14"/>
    </row>
    <row r="110" spans="1:10" ht="12.75">
      <c r="A110" s="19">
        <f t="shared" si="5"/>
        <v>102</v>
      </c>
      <c r="B110" s="23" t="s">
        <v>379</v>
      </c>
      <c r="C110" s="19">
        <v>901</v>
      </c>
      <c r="D110" s="19" t="s">
        <v>82</v>
      </c>
      <c r="E110" s="19" t="s">
        <v>405</v>
      </c>
      <c r="F110" s="19">
        <v>244</v>
      </c>
      <c r="G110" s="20">
        <v>17</v>
      </c>
      <c r="H110" s="20">
        <v>17</v>
      </c>
      <c r="I110" s="13">
        <f t="shared" si="4"/>
        <v>100</v>
      </c>
      <c r="J110" s="14"/>
    </row>
    <row r="111" spans="1:10" ht="76.5">
      <c r="A111" s="19">
        <f t="shared" si="5"/>
        <v>103</v>
      </c>
      <c r="B111" s="39" t="s">
        <v>406</v>
      </c>
      <c r="C111" s="19">
        <v>901</v>
      </c>
      <c r="D111" s="19" t="s">
        <v>82</v>
      </c>
      <c r="E111" s="19" t="s">
        <v>174</v>
      </c>
      <c r="F111" s="19"/>
      <c r="G111" s="26">
        <f>G112</f>
        <v>183</v>
      </c>
      <c r="H111" s="20">
        <f>H112</f>
        <v>183</v>
      </c>
      <c r="I111" s="13">
        <f t="shared" si="4"/>
        <v>100</v>
      </c>
      <c r="J111" s="14"/>
    </row>
    <row r="112" spans="1:10" ht="38.25">
      <c r="A112" s="19">
        <f t="shared" si="5"/>
        <v>104</v>
      </c>
      <c r="B112" s="39" t="s">
        <v>152</v>
      </c>
      <c r="C112" s="19">
        <v>901</v>
      </c>
      <c r="D112" s="19" t="s">
        <v>82</v>
      </c>
      <c r="E112" s="19" t="s">
        <v>174</v>
      </c>
      <c r="F112" s="19">
        <v>240</v>
      </c>
      <c r="G112" s="26">
        <f>G113</f>
        <v>183</v>
      </c>
      <c r="H112" s="20">
        <f>H113</f>
        <v>183</v>
      </c>
      <c r="I112" s="13">
        <f t="shared" si="4"/>
        <v>100</v>
      </c>
      <c r="J112" s="14"/>
    </row>
    <row r="113" spans="1:10" ht="12.75">
      <c r="A113" s="19">
        <f t="shared" si="5"/>
        <v>105</v>
      </c>
      <c r="B113" s="39" t="s">
        <v>379</v>
      </c>
      <c r="C113" s="19"/>
      <c r="D113" s="19"/>
      <c r="E113" s="19"/>
      <c r="F113" s="19">
        <v>244</v>
      </c>
      <c r="G113" s="26">
        <v>183</v>
      </c>
      <c r="H113" s="20">
        <v>183</v>
      </c>
      <c r="I113" s="13">
        <f t="shared" si="4"/>
        <v>100</v>
      </c>
      <c r="J113" s="14"/>
    </row>
    <row r="114" spans="1:10" ht="51">
      <c r="A114" s="22">
        <f t="shared" si="5"/>
        <v>106</v>
      </c>
      <c r="B114" s="42" t="s">
        <v>291</v>
      </c>
      <c r="C114" s="22">
        <v>901</v>
      </c>
      <c r="D114" s="22" t="s">
        <v>82</v>
      </c>
      <c r="E114" s="22" t="s">
        <v>161</v>
      </c>
      <c r="F114" s="22"/>
      <c r="G114" s="17">
        <f>G115+G117+G120+G125</f>
        <v>446.1</v>
      </c>
      <c r="H114" s="18">
        <f>H115+H117+H120+H125</f>
        <v>446</v>
      </c>
      <c r="I114" s="12">
        <f t="shared" si="4"/>
        <v>99.97758350145706</v>
      </c>
      <c r="J114" s="14"/>
    </row>
    <row r="115" spans="1:10" ht="25.5">
      <c r="A115" s="19">
        <f t="shared" si="5"/>
        <v>107</v>
      </c>
      <c r="B115" s="39" t="s">
        <v>175</v>
      </c>
      <c r="C115" s="19">
        <v>901</v>
      </c>
      <c r="D115" s="19" t="s">
        <v>82</v>
      </c>
      <c r="E115" s="19" t="s">
        <v>176</v>
      </c>
      <c r="F115" s="19"/>
      <c r="G115" s="26">
        <f>G116</f>
        <v>145.1</v>
      </c>
      <c r="H115" s="20">
        <f>H116</f>
        <v>145.1</v>
      </c>
      <c r="I115" s="13">
        <f t="shared" si="4"/>
        <v>100</v>
      </c>
      <c r="J115" s="14"/>
    </row>
    <row r="116" spans="1:10" ht="12.75">
      <c r="A116" s="19">
        <f t="shared" si="5"/>
        <v>108</v>
      </c>
      <c r="B116" s="39" t="s">
        <v>379</v>
      </c>
      <c r="C116" s="19">
        <v>901</v>
      </c>
      <c r="D116" s="19" t="s">
        <v>82</v>
      </c>
      <c r="E116" s="19" t="s">
        <v>176</v>
      </c>
      <c r="F116" s="19">
        <v>244</v>
      </c>
      <c r="G116" s="26">
        <v>145.1</v>
      </c>
      <c r="H116" s="20">
        <v>145.1</v>
      </c>
      <c r="I116" s="13">
        <f t="shared" si="4"/>
        <v>100</v>
      </c>
      <c r="J116" s="14"/>
    </row>
    <row r="117" spans="1:10" ht="76.5">
      <c r="A117" s="19">
        <f t="shared" si="5"/>
        <v>109</v>
      </c>
      <c r="B117" s="39" t="s">
        <v>307</v>
      </c>
      <c r="C117" s="19">
        <v>901</v>
      </c>
      <c r="D117" s="19" t="s">
        <v>82</v>
      </c>
      <c r="E117" s="19" t="s">
        <v>308</v>
      </c>
      <c r="F117" s="19"/>
      <c r="G117" s="26">
        <f>G118+G119</f>
        <v>0.4</v>
      </c>
      <c r="H117" s="20">
        <f>SUM(H118:H119)</f>
        <v>0.3</v>
      </c>
      <c r="I117" s="13">
        <f t="shared" si="4"/>
        <v>74.99999999999999</v>
      </c>
      <c r="J117" s="14"/>
    </row>
    <row r="118" spans="1:10" ht="12.75">
      <c r="A118" s="19">
        <f t="shared" si="5"/>
        <v>110</v>
      </c>
      <c r="B118" s="39" t="s">
        <v>379</v>
      </c>
      <c r="C118" s="19">
        <v>901</v>
      </c>
      <c r="D118" s="19" t="s">
        <v>82</v>
      </c>
      <c r="E118" s="19" t="s">
        <v>177</v>
      </c>
      <c r="F118" s="19">
        <v>244</v>
      </c>
      <c r="G118" s="26">
        <v>0.1</v>
      </c>
      <c r="H118" s="20">
        <v>0</v>
      </c>
      <c r="I118" s="13">
        <f t="shared" si="4"/>
        <v>0</v>
      </c>
      <c r="J118" s="14"/>
    </row>
    <row r="119" spans="1:10" ht="12.75">
      <c r="A119" s="19">
        <f t="shared" si="5"/>
        <v>111</v>
      </c>
      <c r="B119" s="39" t="s">
        <v>92</v>
      </c>
      <c r="C119" s="19"/>
      <c r="D119" s="19"/>
      <c r="E119" s="19"/>
      <c r="F119" s="19">
        <v>540</v>
      </c>
      <c r="G119" s="26">
        <v>0.3</v>
      </c>
      <c r="H119" s="20">
        <v>0.3</v>
      </c>
      <c r="I119" s="13">
        <f t="shared" si="4"/>
        <v>100</v>
      </c>
      <c r="J119" s="14"/>
    </row>
    <row r="120" spans="1:10" ht="38.25">
      <c r="A120" s="19">
        <f t="shared" si="5"/>
        <v>112</v>
      </c>
      <c r="B120" s="39" t="s">
        <v>9</v>
      </c>
      <c r="C120" s="19">
        <v>901</v>
      </c>
      <c r="D120" s="19" t="s">
        <v>82</v>
      </c>
      <c r="E120" s="19" t="s">
        <v>178</v>
      </c>
      <c r="F120" s="19"/>
      <c r="G120" s="26">
        <f>G121+G124</f>
        <v>106.4</v>
      </c>
      <c r="H120" s="20">
        <f>H121+H124</f>
        <v>106.4</v>
      </c>
      <c r="I120" s="13">
        <f t="shared" si="4"/>
        <v>100</v>
      </c>
      <c r="J120" s="14"/>
    </row>
    <row r="121" spans="1:10" ht="25.5">
      <c r="A121" s="19">
        <f t="shared" si="5"/>
        <v>113</v>
      </c>
      <c r="B121" s="39" t="s">
        <v>296</v>
      </c>
      <c r="C121" s="19">
        <v>901</v>
      </c>
      <c r="D121" s="19" t="s">
        <v>82</v>
      </c>
      <c r="E121" s="19" t="s">
        <v>178</v>
      </c>
      <c r="F121" s="19">
        <v>120</v>
      </c>
      <c r="G121" s="26">
        <f>G122+G123</f>
        <v>87.7</v>
      </c>
      <c r="H121" s="20">
        <f>SUM(H122:H123)</f>
        <v>87.7</v>
      </c>
      <c r="I121" s="13">
        <f t="shared" si="4"/>
        <v>100</v>
      </c>
      <c r="J121" s="14"/>
    </row>
    <row r="122" spans="1:10" ht="25.5">
      <c r="A122" s="19">
        <f t="shared" si="5"/>
        <v>114</v>
      </c>
      <c r="B122" s="39" t="s">
        <v>289</v>
      </c>
      <c r="C122" s="19"/>
      <c r="D122" s="19"/>
      <c r="E122" s="19"/>
      <c r="F122" s="19">
        <v>121</v>
      </c>
      <c r="G122" s="26">
        <v>67.4</v>
      </c>
      <c r="H122" s="20">
        <v>67.4</v>
      </c>
      <c r="I122" s="13">
        <f t="shared" si="4"/>
        <v>100</v>
      </c>
      <c r="J122" s="14"/>
    </row>
    <row r="123" spans="1:10" ht="51">
      <c r="A123" s="19">
        <f t="shared" si="5"/>
        <v>115</v>
      </c>
      <c r="B123" s="39" t="s">
        <v>297</v>
      </c>
      <c r="C123" s="19"/>
      <c r="D123" s="19"/>
      <c r="E123" s="19"/>
      <c r="F123" s="19">
        <v>129</v>
      </c>
      <c r="G123" s="26">
        <v>20.3</v>
      </c>
      <c r="H123" s="20">
        <v>20.3</v>
      </c>
      <c r="I123" s="13">
        <f t="shared" si="4"/>
        <v>100</v>
      </c>
      <c r="J123" s="14"/>
    </row>
    <row r="124" spans="1:10" ht="12.75">
      <c r="A124" s="19">
        <f t="shared" si="5"/>
        <v>116</v>
      </c>
      <c r="B124" s="39" t="s">
        <v>379</v>
      </c>
      <c r="C124" s="19"/>
      <c r="D124" s="19"/>
      <c r="E124" s="19"/>
      <c r="F124" s="19">
        <v>244</v>
      </c>
      <c r="G124" s="26">
        <v>18.7</v>
      </c>
      <c r="H124" s="20">
        <v>18.7</v>
      </c>
      <c r="I124" s="13">
        <f t="shared" si="4"/>
        <v>100</v>
      </c>
      <c r="J124" s="14"/>
    </row>
    <row r="125" spans="1:10" ht="25.5">
      <c r="A125" s="19">
        <f t="shared" si="5"/>
        <v>117</v>
      </c>
      <c r="B125" s="39" t="s">
        <v>10</v>
      </c>
      <c r="C125" s="19">
        <v>901</v>
      </c>
      <c r="D125" s="19" t="s">
        <v>82</v>
      </c>
      <c r="E125" s="19" t="s">
        <v>179</v>
      </c>
      <c r="F125" s="19"/>
      <c r="G125" s="26">
        <f>G126</f>
        <v>194.2</v>
      </c>
      <c r="H125" s="20">
        <f>H126</f>
        <v>194.2</v>
      </c>
      <c r="I125" s="13">
        <f t="shared" si="4"/>
        <v>100</v>
      </c>
      <c r="J125" s="14"/>
    </row>
    <row r="126" spans="1:10" ht="12.75">
      <c r="A126" s="19">
        <f t="shared" si="5"/>
        <v>118</v>
      </c>
      <c r="B126" s="39" t="s">
        <v>92</v>
      </c>
      <c r="C126" s="19">
        <v>901</v>
      </c>
      <c r="D126" s="19" t="s">
        <v>82</v>
      </c>
      <c r="E126" s="19" t="s">
        <v>179</v>
      </c>
      <c r="F126" s="19">
        <v>540</v>
      </c>
      <c r="G126" s="26">
        <v>194.2</v>
      </c>
      <c r="H126" s="20">
        <v>194.2</v>
      </c>
      <c r="I126" s="13">
        <f t="shared" si="4"/>
        <v>100</v>
      </c>
      <c r="J126" s="14"/>
    </row>
    <row r="127" spans="1:10" ht="38.25">
      <c r="A127" s="19">
        <f t="shared" si="5"/>
        <v>119</v>
      </c>
      <c r="B127" s="39" t="s">
        <v>393</v>
      </c>
      <c r="C127" s="19">
        <v>901</v>
      </c>
      <c r="D127" s="19" t="s">
        <v>82</v>
      </c>
      <c r="E127" s="19" t="s">
        <v>163</v>
      </c>
      <c r="F127" s="19"/>
      <c r="G127" s="26">
        <f aca="true" t="shared" si="7" ref="G127:H129">G128</f>
        <v>873.8</v>
      </c>
      <c r="H127" s="20">
        <f t="shared" si="7"/>
        <v>873.8</v>
      </c>
      <c r="I127" s="13">
        <f t="shared" si="4"/>
        <v>100</v>
      </c>
      <c r="J127" s="14"/>
    </row>
    <row r="128" spans="1:10" ht="25.5">
      <c r="A128" s="22">
        <f t="shared" si="5"/>
        <v>120</v>
      </c>
      <c r="B128" s="42" t="s">
        <v>309</v>
      </c>
      <c r="C128" s="22">
        <v>901</v>
      </c>
      <c r="D128" s="22" t="s">
        <v>82</v>
      </c>
      <c r="E128" s="22" t="s">
        <v>180</v>
      </c>
      <c r="F128" s="22"/>
      <c r="G128" s="17">
        <f t="shared" si="7"/>
        <v>873.8</v>
      </c>
      <c r="H128" s="18">
        <f t="shared" si="7"/>
        <v>873.8</v>
      </c>
      <c r="I128" s="12">
        <f t="shared" si="4"/>
        <v>100</v>
      </c>
      <c r="J128" s="14"/>
    </row>
    <row r="129" spans="1:10" ht="25.5">
      <c r="A129" s="19">
        <f t="shared" si="5"/>
        <v>121</v>
      </c>
      <c r="B129" s="39" t="s">
        <v>310</v>
      </c>
      <c r="C129" s="19">
        <v>901</v>
      </c>
      <c r="D129" s="19" t="s">
        <v>82</v>
      </c>
      <c r="E129" s="19" t="s">
        <v>181</v>
      </c>
      <c r="F129" s="19"/>
      <c r="G129" s="26">
        <f t="shared" si="7"/>
        <v>873.8</v>
      </c>
      <c r="H129" s="20">
        <f t="shared" si="7"/>
        <v>873.8</v>
      </c>
      <c r="I129" s="13">
        <f t="shared" si="4"/>
        <v>100</v>
      </c>
      <c r="J129" s="14"/>
    </row>
    <row r="130" spans="1:10" ht="27.75" customHeight="1">
      <c r="A130" s="19">
        <f t="shared" si="5"/>
        <v>122</v>
      </c>
      <c r="B130" s="39" t="s">
        <v>153</v>
      </c>
      <c r="C130" s="19">
        <v>901</v>
      </c>
      <c r="D130" s="19" t="s">
        <v>82</v>
      </c>
      <c r="E130" s="19" t="s">
        <v>181</v>
      </c>
      <c r="F130" s="19">
        <v>242</v>
      </c>
      <c r="G130" s="26">
        <v>873.8</v>
      </c>
      <c r="H130" s="20">
        <v>873.8</v>
      </c>
      <c r="I130" s="13">
        <f t="shared" si="4"/>
        <v>100</v>
      </c>
      <c r="J130" s="14"/>
    </row>
    <row r="131" spans="1:10" ht="12.75">
      <c r="A131" s="22">
        <f t="shared" si="5"/>
        <v>123</v>
      </c>
      <c r="B131" s="42" t="s">
        <v>4</v>
      </c>
      <c r="C131" s="22">
        <v>901</v>
      </c>
      <c r="D131" s="22" t="s">
        <v>82</v>
      </c>
      <c r="E131" s="22" t="s">
        <v>156</v>
      </c>
      <c r="F131" s="22"/>
      <c r="G131" s="17">
        <f>G132</f>
        <v>50</v>
      </c>
      <c r="H131" s="18">
        <f>H132</f>
        <v>50</v>
      </c>
      <c r="I131" s="12">
        <f t="shared" si="4"/>
        <v>100</v>
      </c>
      <c r="J131" s="14"/>
    </row>
    <row r="132" spans="1:10" ht="38.25">
      <c r="A132" s="19">
        <f t="shared" si="5"/>
        <v>124</v>
      </c>
      <c r="B132" s="39" t="s">
        <v>407</v>
      </c>
      <c r="C132" s="19">
        <v>901</v>
      </c>
      <c r="D132" s="19" t="s">
        <v>82</v>
      </c>
      <c r="E132" s="19" t="s">
        <v>182</v>
      </c>
      <c r="F132" s="19"/>
      <c r="G132" s="26">
        <f>G133</f>
        <v>50</v>
      </c>
      <c r="H132" s="20">
        <f>H133</f>
        <v>50</v>
      </c>
      <c r="I132" s="13">
        <f t="shared" si="4"/>
        <v>100</v>
      </c>
      <c r="J132" s="14"/>
    </row>
    <row r="133" spans="1:10" ht="12.75">
      <c r="A133" s="19">
        <f t="shared" si="5"/>
        <v>125</v>
      </c>
      <c r="B133" s="39" t="s">
        <v>6</v>
      </c>
      <c r="C133" s="19">
        <v>901</v>
      </c>
      <c r="D133" s="19" t="s">
        <v>82</v>
      </c>
      <c r="E133" s="19" t="s">
        <v>182</v>
      </c>
      <c r="F133" s="19">
        <v>853</v>
      </c>
      <c r="G133" s="26">
        <v>50</v>
      </c>
      <c r="H133" s="20">
        <v>50</v>
      </c>
      <c r="I133" s="13">
        <f t="shared" si="4"/>
        <v>100</v>
      </c>
      <c r="J133" s="14"/>
    </row>
    <row r="134" spans="1:10" ht="12.75">
      <c r="A134" s="22">
        <f t="shared" si="5"/>
        <v>126</v>
      </c>
      <c r="B134" s="38" t="s">
        <v>83</v>
      </c>
      <c r="C134" s="22">
        <v>901</v>
      </c>
      <c r="D134" s="22" t="s">
        <v>84</v>
      </c>
      <c r="E134" s="22"/>
      <c r="F134" s="22"/>
      <c r="G134" s="17">
        <f aca="true" t="shared" si="8" ref="G134:H137">G135</f>
        <v>905.5</v>
      </c>
      <c r="H134" s="18">
        <f t="shared" si="8"/>
        <v>897.5</v>
      </c>
      <c r="I134" s="12">
        <f t="shared" si="4"/>
        <v>99.11651021535064</v>
      </c>
      <c r="J134" s="14"/>
    </row>
    <row r="135" spans="1:10" ht="12.75">
      <c r="A135" s="22">
        <f t="shared" si="5"/>
        <v>127</v>
      </c>
      <c r="B135" s="42" t="s">
        <v>85</v>
      </c>
      <c r="C135" s="22">
        <v>901</v>
      </c>
      <c r="D135" s="22" t="s">
        <v>86</v>
      </c>
      <c r="E135" s="22"/>
      <c r="F135" s="22"/>
      <c r="G135" s="17">
        <f t="shared" si="8"/>
        <v>905.5</v>
      </c>
      <c r="H135" s="18">
        <f t="shared" si="8"/>
        <v>897.5</v>
      </c>
      <c r="I135" s="12">
        <f t="shared" si="4"/>
        <v>99.11651021535064</v>
      </c>
      <c r="J135" s="14"/>
    </row>
    <row r="136" spans="1:10" ht="12.75">
      <c r="A136" s="22">
        <f t="shared" si="5"/>
        <v>128</v>
      </c>
      <c r="B136" s="42" t="s">
        <v>4</v>
      </c>
      <c r="C136" s="22">
        <v>901</v>
      </c>
      <c r="D136" s="22" t="s">
        <v>86</v>
      </c>
      <c r="E136" s="22" t="s">
        <v>156</v>
      </c>
      <c r="F136" s="22"/>
      <c r="G136" s="17">
        <f t="shared" si="8"/>
        <v>905.5</v>
      </c>
      <c r="H136" s="18">
        <f t="shared" si="8"/>
        <v>897.5</v>
      </c>
      <c r="I136" s="12">
        <f t="shared" si="4"/>
        <v>99.11651021535064</v>
      </c>
      <c r="J136" s="14"/>
    </row>
    <row r="137" spans="1:10" ht="38.25">
      <c r="A137" s="19">
        <f t="shared" si="5"/>
        <v>129</v>
      </c>
      <c r="B137" s="39" t="s">
        <v>87</v>
      </c>
      <c r="C137" s="19">
        <v>901</v>
      </c>
      <c r="D137" s="19" t="s">
        <v>86</v>
      </c>
      <c r="E137" s="19" t="s">
        <v>183</v>
      </c>
      <c r="F137" s="19"/>
      <c r="G137" s="26">
        <f t="shared" si="8"/>
        <v>905.5</v>
      </c>
      <c r="H137" s="20">
        <f t="shared" si="8"/>
        <v>897.5</v>
      </c>
      <c r="I137" s="13">
        <f aca="true" t="shared" si="9" ref="I137:I200">H137/G137*100</f>
        <v>99.11651021535064</v>
      </c>
      <c r="J137" s="14"/>
    </row>
    <row r="138" spans="1:10" ht="12.75">
      <c r="A138" s="19">
        <f aca="true" t="shared" si="10" ref="A138:A201">A137+1</f>
        <v>130</v>
      </c>
      <c r="B138" s="39" t="s">
        <v>149</v>
      </c>
      <c r="C138" s="19">
        <v>901</v>
      </c>
      <c r="D138" s="19" t="s">
        <v>86</v>
      </c>
      <c r="E138" s="19" t="s">
        <v>183</v>
      </c>
      <c r="F138" s="19">
        <v>530</v>
      </c>
      <c r="G138" s="26">
        <v>905.5</v>
      </c>
      <c r="H138" s="20">
        <v>897.5</v>
      </c>
      <c r="I138" s="13">
        <f t="shared" si="9"/>
        <v>99.11651021535064</v>
      </c>
      <c r="J138" s="14"/>
    </row>
    <row r="139" spans="1:10" ht="25.5">
      <c r="A139" s="22">
        <f t="shared" si="10"/>
        <v>131</v>
      </c>
      <c r="B139" s="50" t="s">
        <v>88</v>
      </c>
      <c r="C139" s="22">
        <v>901</v>
      </c>
      <c r="D139" s="50" t="s">
        <v>89</v>
      </c>
      <c r="E139" s="51"/>
      <c r="F139" s="50"/>
      <c r="G139" s="44">
        <f>G140+G154</f>
        <v>6948.8</v>
      </c>
      <c r="H139" s="44">
        <f>H140+H154</f>
        <v>6936.2</v>
      </c>
      <c r="I139" s="12">
        <f t="shared" si="9"/>
        <v>99.81867372783789</v>
      </c>
      <c r="J139" s="14"/>
    </row>
    <row r="140" spans="1:10" ht="38.25">
      <c r="A140" s="22">
        <f t="shared" si="10"/>
        <v>132</v>
      </c>
      <c r="B140" s="51" t="s">
        <v>90</v>
      </c>
      <c r="C140" s="22">
        <v>901</v>
      </c>
      <c r="D140" s="50" t="s">
        <v>91</v>
      </c>
      <c r="E140" s="51"/>
      <c r="F140" s="50"/>
      <c r="G140" s="44">
        <f>G141</f>
        <v>6821.6</v>
      </c>
      <c r="H140" s="44">
        <f>H141</f>
        <v>6809</v>
      </c>
      <c r="I140" s="12">
        <f t="shared" si="9"/>
        <v>99.81529259997653</v>
      </c>
      <c r="J140" s="14"/>
    </row>
    <row r="141" spans="1:10" ht="38.25">
      <c r="A141" s="19">
        <f t="shared" si="10"/>
        <v>133</v>
      </c>
      <c r="B141" s="29" t="s">
        <v>378</v>
      </c>
      <c r="C141" s="19">
        <v>901</v>
      </c>
      <c r="D141" s="31" t="s">
        <v>91</v>
      </c>
      <c r="E141" s="31" t="s">
        <v>160</v>
      </c>
      <c r="F141" s="50"/>
      <c r="G141" s="27">
        <f>G142</f>
        <v>6821.6</v>
      </c>
      <c r="H141" s="27">
        <f>H142</f>
        <v>6809</v>
      </c>
      <c r="I141" s="13">
        <f t="shared" si="9"/>
        <v>99.81529259997653</v>
      </c>
      <c r="J141" s="14"/>
    </row>
    <row r="142" spans="1:10" ht="38.25">
      <c r="A142" s="22">
        <f t="shared" si="10"/>
        <v>134</v>
      </c>
      <c r="B142" s="51" t="s">
        <v>11</v>
      </c>
      <c r="C142" s="22">
        <v>901</v>
      </c>
      <c r="D142" s="50" t="s">
        <v>91</v>
      </c>
      <c r="E142" s="50" t="s">
        <v>184</v>
      </c>
      <c r="F142" s="50"/>
      <c r="G142" s="44">
        <f>G143+G152</f>
        <v>6821.6</v>
      </c>
      <c r="H142" s="44">
        <f>H143+H152</f>
        <v>6809</v>
      </c>
      <c r="I142" s="12">
        <f t="shared" si="9"/>
        <v>99.81529259997653</v>
      </c>
      <c r="J142" s="14"/>
    </row>
    <row r="143" spans="1:10" ht="38.25">
      <c r="A143" s="19">
        <f t="shared" si="10"/>
        <v>135</v>
      </c>
      <c r="B143" s="29" t="s">
        <v>185</v>
      </c>
      <c r="C143" s="19">
        <v>901</v>
      </c>
      <c r="D143" s="31" t="s">
        <v>91</v>
      </c>
      <c r="E143" s="31" t="s">
        <v>186</v>
      </c>
      <c r="F143" s="52"/>
      <c r="G143" s="27">
        <f>G144+G148+G151</f>
        <v>5934.8</v>
      </c>
      <c r="H143" s="27">
        <f>H144+H148+H151</f>
        <v>5922.2</v>
      </c>
      <c r="I143" s="13">
        <f t="shared" si="9"/>
        <v>99.78769292983756</v>
      </c>
      <c r="J143" s="14"/>
    </row>
    <row r="144" spans="1:10" ht="25.5">
      <c r="A144" s="19">
        <f t="shared" si="10"/>
        <v>136</v>
      </c>
      <c r="B144" s="29" t="s">
        <v>65</v>
      </c>
      <c r="C144" s="19">
        <v>901</v>
      </c>
      <c r="D144" s="31" t="s">
        <v>91</v>
      </c>
      <c r="E144" s="31" t="s">
        <v>186</v>
      </c>
      <c r="F144" s="31">
        <v>110</v>
      </c>
      <c r="G144" s="27">
        <f>G145+G146+G147</f>
        <v>5343.2</v>
      </c>
      <c r="H144" s="27">
        <f>H145+H146+H147</f>
        <v>5343.099999999999</v>
      </c>
      <c r="I144" s="13">
        <f t="shared" si="9"/>
        <v>99.99812846234465</v>
      </c>
      <c r="J144" s="14"/>
    </row>
    <row r="145" spans="1:10" ht="12.75">
      <c r="A145" s="19">
        <f t="shared" si="10"/>
        <v>137</v>
      </c>
      <c r="B145" s="29" t="s">
        <v>237</v>
      </c>
      <c r="C145" s="19"/>
      <c r="D145" s="53"/>
      <c r="E145" s="54"/>
      <c r="F145" s="31">
        <v>111</v>
      </c>
      <c r="G145" s="27">
        <v>4126.5</v>
      </c>
      <c r="H145" s="27">
        <v>4126.5</v>
      </c>
      <c r="I145" s="13">
        <f t="shared" si="9"/>
        <v>100</v>
      </c>
      <c r="J145" s="14"/>
    </row>
    <row r="146" spans="1:10" ht="25.5">
      <c r="A146" s="19">
        <f t="shared" si="10"/>
        <v>138</v>
      </c>
      <c r="B146" s="29" t="s">
        <v>257</v>
      </c>
      <c r="C146" s="19"/>
      <c r="D146" s="53"/>
      <c r="E146" s="54"/>
      <c r="F146" s="31">
        <v>112</v>
      </c>
      <c r="G146" s="27">
        <v>2.4</v>
      </c>
      <c r="H146" s="27">
        <v>2.4</v>
      </c>
      <c r="I146" s="13">
        <f t="shared" si="9"/>
        <v>100</v>
      </c>
      <c r="J146" s="14"/>
    </row>
    <row r="147" spans="1:10" ht="51">
      <c r="A147" s="19">
        <f t="shared" si="10"/>
        <v>139</v>
      </c>
      <c r="B147" s="29" t="s">
        <v>187</v>
      </c>
      <c r="C147" s="19"/>
      <c r="D147" s="31"/>
      <c r="E147" s="29"/>
      <c r="F147" s="31">
        <v>119</v>
      </c>
      <c r="G147" s="27">
        <v>1214.3</v>
      </c>
      <c r="H147" s="27">
        <v>1214.2</v>
      </c>
      <c r="I147" s="13">
        <f t="shared" si="9"/>
        <v>99.99176480276704</v>
      </c>
      <c r="J147" s="14"/>
    </row>
    <row r="148" spans="1:10" ht="38.25">
      <c r="A148" s="19">
        <f t="shared" si="10"/>
        <v>140</v>
      </c>
      <c r="B148" s="29" t="s">
        <v>152</v>
      </c>
      <c r="C148" s="19"/>
      <c r="D148" s="31"/>
      <c r="E148" s="29"/>
      <c r="F148" s="31">
        <v>240</v>
      </c>
      <c r="G148" s="27">
        <f>G149+G150</f>
        <v>560.3</v>
      </c>
      <c r="H148" s="27">
        <f>H149+H150</f>
        <v>547.8</v>
      </c>
      <c r="I148" s="13">
        <f t="shared" si="9"/>
        <v>97.76905229341423</v>
      </c>
      <c r="J148" s="14"/>
    </row>
    <row r="149" spans="1:10" ht="28.5" customHeight="1">
      <c r="A149" s="19">
        <f t="shared" si="10"/>
        <v>141</v>
      </c>
      <c r="B149" s="29" t="s">
        <v>147</v>
      </c>
      <c r="C149" s="19"/>
      <c r="D149" s="31"/>
      <c r="E149" s="29"/>
      <c r="F149" s="31">
        <v>242</v>
      </c>
      <c r="G149" s="27">
        <v>464</v>
      </c>
      <c r="H149" s="27">
        <v>455.7</v>
      </c>
      <c r="I149" s="13">
        <f t="shared" si="9"/>
        <v>98.21120689655172</v>
      </c>
      <c r="J149" s="14"/>
    </row>
    <row r="150" spans="1:10" ht="12.75">
      <c r="A150" s="19">
        <f t="shared" si="10"/>
        <v>142</v>
      </c>
      <c r="B150" s="39" t="s">
        <v>379</v>
      </c>
      <c r="C150" s="19"/>
      <c r="D150" s="31"/>
      <c r="E150" s="29"/>
      <c r="F150" s="31">
        <v>244</v>
      </c>
      <c r="G150" s="27">
        <v>96.3</v>
      </c>
      <c r="H150" s="27">
        <v>92.1</v>
      </c>
      <c r="I150" s="13">
        <f t="shared" si="9"/>
        <v>95.6386292834891</v>
      </c>
      <c r="J150" s="14"/>
    </row>
    <row r="151" spans="1:10" ht="25.5">
      <c r="A151" s="19">
        <f t="shared" si="10"/>
        <v>143</v>
      </c>
      <c r="B151" s="29" t="s">
        <v>59</v>
      </c>
      <c r="C151" s="19"/>
      <c r="D151" s="31"/>
      <c r="E151" s="29"/>
      <c r="F151" s="31">
        <v>851</v>
      </c>
      <c r="G151" s="27">
        <v>31.3</v>
      </c>
      <c r="H151" s="27">
        <v>31.3</v>
      </c>
      <c r="I151" s="13">
        <f t="shared" si="9"/>
        <v>100</v>
      </c>
      <c r="J151" s="14"/>
    </row>
    <row r="152" spans="1:10" ht="38.25">
      <c r="A152" s="19">
        <f t="shared" si="10"/>
        <v>144</v>
      </c>
      <c r="B152" s="29" t="s">
        <v>311</v>
      </c>
      <c r="C152" s="19">
        <v>901</v>
      </c>
      <c r="D152" s="31" t="s">
        <v>91</v>
      </c>
      <c r="E152" s="31" t="s">
        <v>312</v>
      </c>
      <c r="F152" s="31"/>
      <c r="G152" s="27">
        <f>G153</f>
        <v>886.8</v>
      </c>
      <c r="H152" s="27">
        <f>H153</f>
        <v>886.8</v>
      </c>
      <c r="I152" s="13">
        <f t="shared" si="9"/>
        <v>100</v>
      </c>
      <c r="J152" s="14"/>
    </row>
    <row r="153" spans="1:10" ht="12.75">
      <c r="A153" s="19">
        <f t="shared" si="10"/>
        <v>145</v>
      </c>
      <c r="B153" s="39" t="s">
        <v>379</v>
      </c>
      <c r="C153" s="19">
        <v>901</v>
      </c>
      <c r="D153" s="31" t="s">
        <v>91</v>
      </c>
      <c r="E153" s="31" t="s">
        <v>312</v>
      </c>
      <c r="F153" s="31">
        <v>244</v>
      </c>
      <c r="G153" s="27">
        <v>886.8</v>
      </c>
      <c r="H153" s="27">
        <v>886.8</v>
      </c>
      <c r="I153" s="13">
        <f t="shared" si="9"/>
        <v>100</v>
      </c>
      <c r="J153" s="14"/>
    </row>
    <row r="154" spans="1:10" ht="38.25">
      <c r="A154" s="22">
        <f t="shared" si="10"/>
        <v>146</v>
      </c>
      <c r="B154" s="51" t="s">
        <v>12</v>
      </c>
      <c r="C154" s="22">
        <v>901</v>
      </c>
      <c r="D154" s="50" t="s">
        <v>13</v>
      </c>
      <c r="E154" s="50"/>
      <c r="F154" s="50"/>
      <c r="G154" s="44">
        <f aca="true" t="shared" si="11" ref="G154:H157">G155</f>
        <v>127.2</v>
      </c>
      <c r="H154" s="44">
        <f t="shared" si="11"/>
        <v>127.2</v>
      </c>
      <c r="I154" s="12">
        <f t="shared" si="9"/>
        <v>100</v>
      </c>
      <c r="J154" s="14"/>
    </row>
    <row r="155" spans="1:10" ht="38.25">
      <c r="A155" s="19">
        <f t="shared" si="10"/>
        <v>147</v>
      </c>
      <c r="B155" s="29" t="s">
        <v>378</v>
      </c>
      <c r="C155" s="19">
        <v>901</v>
      </c>
      <c r="D155" s="31" t="s">
        <v>13</v>
      </c>
      <c r="E155" s="31" t="s">
        <v>160</v>
      </c>
      <c r="F155" s="50"/>
      <c r="G155" s="27">
        <f t="shared" si="11"/>
        <v>127.2</v>
      </c>
      <c r="H155" s="27">
        <f t="shared" si="11"/>
        <v>127.2</v>
      </c>
      <c r="I155" s="13">
        <f t="shared" si="9"/>
        <v>100</v>
      </c>
      <c r="J155" s="14"/>
    </row>
    <row r="156" spans="1:10" ht="38.25">
      <c r="A156" s="22">
        <f t="shared" si="10"/>
        <v>148</v>
      </c>
      <c r="B156" s="51" t="s">
        <v>11</v>
      </c>
      <c r="C156" s="22">
        <v>901</v>
      </c>
      <c r="D156" s="50" t="s">
        <v>13</v>
      </c>
      <c r="E156" s="50" t="s">
        <v>184</v>
      </c>
      <c r="F156" s="50"/>
      <c r="G156" s="44">
        <f>G157</f>
        <v>127.2</v>
      </c>
      <c r="H156" s="44">
        <f t="shared" si="11"/>
        <v>127.2</v>
      </c>
      <c r="I156" s="12">
        <f t="shared" si="9"/>
        <v>100</v>
      </c>
      <c r="J156" s="14"/>
    </row>
    <row r="157" spans="1:10" ht="51">
      <c r="A157" s="19">
        <f t="shared" si="10"/>
        <v>149</v>
      </c>
      <c r="B157" s="29" t="s">
        <v>408</v>
      </c>
      <c r="C157" s="19">
        <v>901</v>
      </c>
      <c r="D157" s="31" t="s">
        <v>13</v>
      </c>
      <c r="E157" s="31" t="s">
        <v>409</v>
      </c>
      <c r="F157" s="31"/>
      <c r="G157" s="27">
        <f>G158</f>
        <v>127.2</v>
      </c>
      <c r="H157" s="27">
        <f t="shared" si="11"/>
        <v>127.2</v>
      </c>
      <c r="I157" s="13">
        <f t="shared" si="9"/>
        <v>100</v>
      </c>
      <c r="J157" s="14"/>
    </row>
    <row r="158" spans="1:10" ht="12.75">
      <c r="A158" s="19">
        <f t="shared" si="10"/>
        <v>150</v>
      </c>
      <c r="B158" s="39" t="s">
        <v>379</v>
      </c>
      <c r="C158" s="19">
        <v>901</v>
      </c>
      <c r="D158" s="31" t="s">
        <v>13</v>
      </c>
      <c r="E158" s="31" t="s">
        <v>409</v>
      </c>
      <c r="F158" s="31">
        <v>244</v>
      </c>
      <c r="G158" s="27">
        <v>127.2</v>
      </c>
      <c r="H158" s="27">
        <v>127.2</v>
      </c>
      <c r="I158" s="13">
        <f t="shared" si="9"/>
        <v>100</v>
      </c>
      <c r="J158" s="14"/>
    </row>
    <row r="159" spans="1:10" ht="12.75">
      <c r="A159" s="22">
        <f t="shared" si="10"/>
        <v>151</v>
      </c>
      <c r="B159" s="50" t="s">
        <v>93</v>
      </c>
      <c r="C159" s="22">
        <v>901</v>
      </c>
      <c r="D159" s="50" t="s">
        <v>94</v>
      </c>
      <c r="E159" s="50"/>
      <c r="F159" s="50"/>
      <c r="G159" s="44">
        <f>G160+G168+G173+G180+G193</f>
        <v>99161.5</v>
      </c>
      <c r="H159" s="44">
        <f>H160+H168+H173+H180+H193</f>
        <v>93395.20000000001</v>
      </c>
      <c r="I159" s="12">
        <f t="shared" si="9"/>
        <v>94.18494072800434</v>
      </c>
      <c r="J159" s="14"/>
    </row>
    <row r="160" spans="1:10" ht="12.75">
      <c r="A160" s="22">
        <f t="shared" si="10"/>
        <v>152</v>
      </c>
      <c r="B160" s="51" t="s">
        <v>95</v>
      </c>
      <c r="C160" s="22">
        <v>901</v>
      </c>
      <c r="D160" s="50" t="s">
        <v>96</v>
      </c>
      <c r="E160" s="50"/>
      <c r="F160" s="50"/>
      <c r="G160" s="44">
        <f>G161</f>
        <v>789.8</v>
      </c>
      <c r="H160" s="44">
        <f>H161</f>
        <v>437.7</v>
      </c>
      <c r="I160" s="12">
        <f t="shared" si="9"/>
        <v>55.41909344137756</v>
      </c>
      <c r="J160" s="14"/>
    </row>
    <row r="161" spans="1:10" ht="38.25">
      <c r="A161" s="19">
        <f t="shared" si="10"/>
        <v>153</v>
      </c>
      <c r="B161" s="29" t="s">
        <v>378</v>
      </c>
      <c r="C161" s="19">
        <v>901</v>
      </c>
      <c r="D161" s="31" t="s">
        <v>96</v>
      </c>
      <c r="E161" s="31" t="s">
        <v>160</v>
      </c>
      <c r="F161" s="50"/>
      <c r="G161" s="27">
        <f>G162+G165</f>
        <v>789.8</v>
      </c>
      <c r="H161" s="27">
        <f>H162+H165</f>
        <v>437.7</v>
      </c>
      <c r="I161" s="13">
        <f t="shared" si="9"/>
        <v>55.41909344137756</v>
      </c>
      <c r="J161" s="14"/>
    </row>
    <row r="162" spans="1:10" ht="51">
      <c r="A162" s="22">
        <f t="shared" si="10"/>
        <v>154</v>
      </c>
      <c r="B162" s="51" t="s">
        <v>188</v>
      </c>
      <c r="C162" s="22">
        <v>901</v>
      </c>
      <c r="D162" s="50" t="s">
        <v>96</v>
      </c>
      <c r="E162" s="50" t="s">
        <v>189</v>
      </c>
      <c r="F162" s="50"/>
      <c r="G162" s="44">
        <f>G163</f>
        <v>437.7</v>
      </c>
      <c r="H162" s="44">
        <f>H163</f>
        <v>437.7</v>
      </c>
      <c r="I162" s="12">
        <f t="shared" si="9"/>
        <v>100</v>
      </c>
      <c r="J162" s="14"/>
    </row>
    <row r="163" spans="1:10" ht="76.5">
      <c r="A163" s="19">
        <f t="shared" si="10"/>
        <v>155</v>
      </c>
      <c r="B163" s="29" t="s">
        <v>313</v>
      </c>
      <c r="C163" s="19">
        <v>901</v>
      </c>
      <c r="D163" s="31" t="s">
        <v>96</v>
      </c>
      <c r="E163" s="31" t="s">
        <v>190</v>
      </c>
      <c r="F163" s="50"/>
      <c r="G163" s="27">
        <f>G164</f>
        <v>437.7</v>
      </c>
      <c r="H163" s="27">
        <f>H164</f>
        <v>437.7</v>
      </c>
      <c r="I163" s="13">
        <f t="shared" si="9"/>
        <v>100</v>
      </c>
      <c r="J163" s="14"/>
    </row>
    <row r="164" spans="1:10" ht="12.75">
      <c r="A164" s="19">
        <f t="shared" si="10"/>
        <v>156</v>
      </c>
      <c r="B164" s="30" t="s">
        <v>241</v>
      </c>
      <c r="C164" s="19">
        <v>901</v>
      </c>
      <c r="D164" s="31" t="s">
        <v>96</v>
      </c>
      <c r="E164" s="31" t="s">
        <v>190</v>
      </c>
      <c r="F164" s="31">
        <v>350</v>
      </c>
      <c r="G164" s="27">
        <v>437.7</v>
      </c>
      <c r="H164" s="27">
        <v>437.7</v>
      </c>
      <c r="I164" s="13">
        <f t="shared" si="9"/>
        <v>100</v>
      </c>
      <c r="J164" s="14"/>
    </row>
    <row r="165" spans="1:10" ht="38.25">
      <c r="A165" s="22">
        <f t="shared" si="10"/>
        <v>157</v>
      </c>
      <c r="B165" s="51" t="s">
        <v>193</v>
      </c>
      <c r="C165" s="22">
        <v>901</v>
      </c>
      <c r="D165" s="50" t="s">
        <v>96</v>
      </c>
      <c r="E165" s="50" t="s">
        <v>194</v>
      </c>
      <c r="F165" s="50"/>
      <c r="G165" s="44">
        <f>G166</f>
        <v>352.1</v>
      </c>
      <c r="H165" s="44">
        <f>H166</f>
        <v>0</v>
      </c>
      <c r="I165" s="12">
        <f t="shared" si="9"/>
        <v>0</v>
      </c>
      <c r="J165" s="14"/>
    </row>
    <row r="166" spans="1:10" ht="51">
      <c r="A166" s="19">
        <f t="shared" si="10"/>
        <v>158</v>
      </c>
      <c r="B166" s="29" t="s">
        <v>314</v>
      </c>
      <c r="C166" s="19">
        <v>901</v>
      </c>
      <c r="D166" s="31" t="s">
        <v>96</v>
      </c>
      <c r="E166" s="31" t="s">
        <v>195</v>
      </c>
      <c r="F166" s="31"/>
      <c r="G166" s="27">
        <f>G167</f>
        <v>352.1</v>
      </c>
      <c r="H166" s="27">
        <f>H167</f>
        <v>0</v>
      </c>
      <c r="I166" s="13">
        <f t="shared" si="9"/>
        <v>0</v>
      </c>
      <c r="J166" s="14"/>
    </row>
    <row r="167" spans="1:10" ht="12.75">
      <c r="A167" s="19">
        <f t="shared" si="10"/>
        <v>159</v>
      </c>
      <c r="B167" s="39" t="s">
        <v>379</v>
      </c>
      <c r="C167" s="19">
        <v>901</v>
      </c>
      <c r="D167" s="31" t="s">
        <v>96</v>
      </c>
      <c r="E167" s="31" t="s">
        <v>195</v>
      </c>
      <c r="F167" s="31">
        <v>244</v>
      </c>
      <c r="G167" s="27">
        <v>352.1</v>
      </c>
      <c r="H167" s="27">
        <v>0</v>
      </c>
      <c r="I167" s="13">
        <f t="shared" si="9"/>
        <v>0</v>
      </c>
      <c r="J167" s="14"/>
    </row>
    <row r="168" spans="1:10" ht="12.75">
      <c r="A168" s="22">
        <f t="shared" si="10"/>
        <v>160</v>
      </c>
      <c r="B168" s="42" t="s">
        <v>410</v>
      </c>
      <c r="C168" s="22">
        <v>901</v>
      </c>
      <c r="D168" s="50" t="s">
        <v>411</v>
      </c>
      <c r="E168" s="50"/>
      <c r="F168" s="50"/>
      <c r="G168" s="44">
        <f aca="true" t="shared" si="12" ref="G168:H171">G169</f>
        <v>4108.2</v>
      </c>
      <c r="H168" s="44">
        <f t="shared" si="12"/>
        <v>4108.2</v>
      </c>
      <c r="I168" s="12">
        <f t="shared" si="9"/>
        <v>100</v>
      </c>
      <c r="J168" s="14"/>
    </row>
    <row r="169" spans="1:10" ht="38.25">
      <c r="A169" s="19">
        <f t="shared" si="10"/>
        <v>161</v>
      </c>
      <c r="B169" s="29" t="s">
        <v>378</v>
      </c>
      <c r="C169" s="19">
        <v>901</v>
      </c>
      <c r="D169" s="31" t="s">
        <v>411</v>
      </c>
      <c r="E169" s="31" t="s">
        <v>160</v>
      </c>
      <c r="F169" s="31"/>
      <c r="G169" s="27">
        <f t="shared" si="12"/>
        <v>4108.2</v>
      </c>
      <c r="H169" s="27">
        <f t="shared" si="12"/>
        <v>4108.2</v>
      </c>
      <c r="I169" s="13">
        <f t="shared" si="9"/>
        <v>100</v>
      </c>
      <c r="J169" s="14"/>
    </row>
    <row r="170" spans="1:10" ht="38.25">
      <c r="A170" s="22">
        <f t="shared" si="10"/>
        <v>162</v>
      </c>
      <c r="B170" s="42" t="s">
        <v>412</v>
      </c>
      <c r="C170" s="22">
        <v>901</v>
      </c>
      <c r="D170" s="50" t="s">
        <v>411</v>
      </c>
      <c r="E170" s="50" t="s">
        <v>196</v>
      </c>
      <c r="F170" s="50"/>
      <c r="G170" s="44">
        <f t="shared" si="12"/>
        <v>4108.2</v>
      </c>
      <c r="H170" s="44">
        <f t="shared" si="12"/>
        <v>4108.2</v>
      </c>
      <c r="I170" s="12">
        <f t="shared" si="9"/>
        <v>100</v>
      </c>
      <c r="J170" s="14"/>
    </row>
    <row r="171" spans="1:10" ht="25.5">
      <c r="A171" s="19">
        <f t="shared" si="10"/>
        <v>163</v>
      </c>
      <c r="B171" s="39" t="s">
        <v>413</v>
      </c>
      <c r="C171" s="19">
        <v>901</v>
      </c>
      <c r="D171" s="31" t="s">
        <v>411</v>
      </c>
      <c r="E171" s="31" t="s">
        <v>414</v>
      </c>
      <c r="F171" s="31"/>
      <c r="G171" s="27">
        <f t="shared" si="12"/>
        <v>4108.2</v>
      </c>
      <c r="H171" s="27">
        <f t="shared" si="12"/>
        <v>4108.2</v>
      </c>
      <c r="I171" s="13">
        <f t="shared" si="9"/>
        <v>100</v>
      </c>
      <c r="J171" s="14"/>
    </row>
    <row r="172" spans="1:10" ht="12.75">
      <c r="A172" s="19">
        <f t="shared" si="10"/>
        <v>164</v>
      </c>
      <c r="B172" s="39" t="s">
        <v>92</v>
      </c>
      <c r="C172" s="19">
        <v>901</v>
      </c>
      <c r="D172" s="31" t="s">
        <v>411</v>
      </c>
      <c r="E172" s="31" t="s">
        <v>414</v>
      </c>
      <c r="F172" s="31">
        <v>540</v>
      </c>
      <c r="G172" s="27">
        <v>4108.2</v>
      </c>
      <c r="H172" s="27">
        <v>4108.2</v>
      </c>
      <c r="I172" s="13">
        <f t="shared" si="9"/>
        <v>100</v>
      </c>
      <c r="J172" s="14"/>
    </row>
    <row r="173" spans="1:10" ht="12.75">
      <c r="A173" s="22">
        <f t="shared" si="10"/>
        <v>165</v>
      </c>
      <c r="B173" s="51" t="s">
        <v>97</v>
      </c>
      <c r="C173" s="22">
        <v>901</v>
      </c>
      <c r="D173" s="50" t="s">
        <v>98</v>
      </c>
      <c r="E173" s="50"/>
      <c r="F173" s="50"/>
      <c r="G173" s="44">
        <f>G174</f>
        <v>11184.2</v>
      </c>
      <c r="H173" s="44">
        <f>H174</f>
        <v>10923.1</v>
      </c>
      <c r="I173" s="12">
        <f t="shared" si="9"/>
        <v>97.66545662631212</v>
      </c>
      <c r="J173" s="14"/>
    </row>
    <row r="174" spans="1:10" ht="38.25">
      <c r="A174" s="19">
        <f t="shared" si="10"/>
        <v>166</v>
      </c>
      <c r="B174" s="29" t="s">
        <v>378</v>
      </c>
      <c r="C174" s="19">
        <v>901</v>
      </c>
      <c r="D174" s="31" t="s">
        <v>98</v>
      </c>
      <c r="E174" s="31" t="s">
        <v>160</v>
      </c>
      <c r="F174" s="50"/>
      <c r="G174" s="27">
        <f>G175</f>
        <v>11184.2</v>
      </c>
      <c r="H174" s="27">
        <f>H175</f>
        <v>10923.1</v>
      </c>
      <c r="I174" s="13">
        <f t="shared" si="9"/>
        <v>97.66545662631212</v>
      </c>
      <c r="J174" s="14"/>
    </row>
    <row r="175" spans="1:10" ht="38.25">
      <c r="A175" s="22">
        <f t="shared" si="10"/>
        <v>167</v>
      </c>
      <c r="B175" s="51" t="s">
        <v>16</v>
      </c>
      <c r="C175" s="22">
        <v>901</v>
      </c>
      <c r="D175" s="50" t="s">
        <v>98</v>
      </c>
      <c r="E175" s="50" t="s">
        <v>197</v>
      </c>
      <c r="F175" s="50"/>
      <c r="G175" s="44">
        <f>G176+G178</f>
        <v>11184.2</v>
      </c>
      <c r="H175" s="44">
        <f>H176+H178</f>
        <v>10923.1</v>
      </c>
      <c r="I175" s="12">
        <f t="shared" si="9"/>
        <v>97.66545662631212</v>
      </c>
      <c r="J175" s="14"/>
    </row>
    <row r="176" spans="1:10" ht="38.25">
      <c r="A176" s="19">
        <f t="shared" si="10"/>
        <v>168</v>
      </c>
      <c r="B176" s="29" t="s">
        <v>415</v>
      </c>
      <c r="C176" s="19">
        <v>901</v>
      </c>
      <c r="D176" s="31" t="s">
        <v>416</v>
      </c>
      <c r="E176" s="31" t="s">
        <v>417</v>
      </c>
      <c r="F176" s="31"/>
      <c r="G176" s="27">
        <f>G177</f>
        <v>5898</v>
      </c>
      <c r="H176" s="27">
        <f>H177</f>
        <v>5898</v>
      </c>
      <c r="I176" s="13">
        <f t="shared" si="9"/>
        <v>100</v>
      </c>
      <c r="J176" s="14"/>
    </row>
    <row r="177" spans="1:10" ht="12.75">
      <c r="A177" s="19">
        <f t="shared" si="10"/>
        <v>169</v>
      </c>
      <c r="B177" s="39" t="s">
        <v>379</v>
      </c>
      <c r="C177" s="19">
        <v>901</v>
      </c>
      <c r="D177" s="31" t="s">
        <v>98</v>
      </c>
      <c r="E177" s="31" t="s">
        <v>417</v>
      </c>
      <c r="F177" s="31">
        <v>244</v>
      </c>
      <c r="G177" s="27">
        <v>5898</v>
      </c>
      <c r="H177" s="27">
        <v>5898</v>
      </c>
      <c r="I177" s="13">
        <f t="shared" si="9"/>
        <v>100</v>
      </c>
      <c r="J177" s="14"/>
    </row>
    <row r="178" spans="1:10" ht="25.5">
      <c r="A178" s="19">
        <f t="shared" si="10"/>
        <v>170</v>
      </c>
      <c r="B178" s="29" t="s">
        <v>418</v>
      </c>
      <c r="C178" s="19">
        <v>901</v>
      </c>
      <c r="D178" s="31" t="s">
        <v>98</v>
      </c>
      <c r="E178" s="31" t="s">
        <v>419</v>
      </c>
      <c r="F178" s="31"/>
      <c r="G178" s="27">
        <f>G179</f>
        <v>5286.2</v>
      </c>
      <c r="H178" s="27">
        <f>H179</f>
        <v>5025.1</v>
      </c>
      <c r="I178" s="13">
        <f t="shared" si="9"/>
        <v>95.06072414967275</v>
      </c>
      <c r="J178" s="14"/>
    </row>
    <row r="179" spans="1:10" ht="63.75">
      <c r="A179" s="19">
        <f t="shared" si="10"/>
        <v>171</v>
      </c>
      <c r="B179" s="30" t="s">
        <v>320</v>
      </c>
      <c r="C179" s="19">
        <v>901</v>
      </c>
      <c r="D179" s="31" t="s">
        <v>98</v>
      </c>
      <c r="E179" s="31" t="s">
        <v>419</v>
      </c>
      <c r="F179" s="31">
        <v>811</v>
      </c>
      <c r="G179" s="27">
        <v>5286.2</v>
      </c>
      <c r="H179" s="27">
        <v>5025.1</v>
      </c>
      <c r="I179" s="13">
        <f t="shared" si="9"/>
        <v>95.06072414967275</v>
      </c>
      <c r="J179" s="14"/>
    </row>
    <row r="180" spans="1:10" ht="12.75">
      <c r="A180" s="22">
        <f t="shared" si="10"/>
        <v>172</v>
      </c>
      <c r="B180" s="51" t="s">
        <v>99</v>
      </c>
      <c r="C180" s="22">
        <v>901</v>
      </c>
      <c r="D180" s="50" t="s">
        <v>100</v>
      </c>
      <c r="E180" s="50"/>
      <c r="F180" s="50"/>
      <c r="G180" s="44">
        <f>G181</f>
        <v>77550</v>
      </c>
      <c r="H180" s="44">
        <f>H181</f>
        <v>76253.1</v>
      </c>
      <c r="I180" s="12">
        <f t="shared" si="9"/>
        <v>98.3276595744681</v>
      </c>
      <c r="J180" s="14"/>
    </row>
    <row r="181" spans="1:10" ht="38.25">
      <c r="A181" s="19">
        <f t="shared" si="10"/>
        <v>173</v>
      </c>
      <c r="B181" s="29" t="s">
        <v>378</v>
      </c>
      <c r="C181" s="19">
        <v>901</v>
      </c>
      <c r="D181" s="31" t="s">
        <v>100</v>
      </c>
      <c r="E181" s="31" t="s">
        <v>160</v>
      </c>
      <c r="F181" s="50"/>
      <c r="G181" s="27">
        <f>G182</f>
        <v>77550</v>
      </c>
      <c r="H181" s="27">
        <f>H182</f>
        <v>76253.1</v>
      </c>
      <c r="I181" s="13">
        <f t="shared" si="9"/>
        <v>98.3276595744681</v>
      </c>
      <c r="J181" s="14"/>
    </row>
    <row r="182" spans="1:10" ht="38.25">
      <c r="A182" s="22">
        <f t="shared" si="10"/>
        <v>174</v>
      </c>
      <c r="B182" s="51" t="s">
        <v>16</v>
      </c>
      <c r="C182" s="22">
        <v>901</v>
      </c>
      <c r="D182" s="50" t="s">
        <v>100</v>
      </c>
      <c r="E182" s="50" t="s">
        <v>197</v>
      </c>
      <c r="F182" s="50"/>
      <c r="G182" s="44">
        <f>G183+G185+G187+G189+G191</f>
        <v>77550</v>
      </c>
      <c r="H182" s="44">
        <f>H183+H185+H187+H189+H191</f>
        <v>76253.1</v>
      </c>
      <c r="I182" s="12">
        <f t="shared" si="9"/>
        <v>98.3276595744681</v>
      </c>
      <c r="J182" s="14"/>
    </row>
    <row r="183" spans="1:10" ht="51">
      <c r="A183" s="19">
        <f t="shared" si="10"/>
        <v>175</v>
      </c>
      <c r="B183" s="29" t="s">
        <v>17</v>
      </c>
      <c r="C183" s="19">
        <v>901</v>
      </c>
      <c r="D183" s="31" t="s">
        <v>100</v>
      </c>
      <c r="E183" s="31" t="s">
        <v>198</v>
      </c>
      <c r="F183" s="50"/>
      <c r="G183" s="27">
        <f>G184</f>
        <v>1983.1</v>
      </c>
      <c r="H183" s="27">
        <f>H184</f>
        <v>686.2</v>
      </c>
      <c r="I183" s="13">
        <f t="shared" si="9"/>
        <v>34.60239019716605</v>
      </c>
      <c r="J183" s="14"/>
    </row>
    <row r="184" spans="1:10" ht="12.75">
      <c r="A184" s="19">
        <f t="shared" si="10"/>
        <v>176</v>
      </c>
      <c r="B184" s="39" t="s">
        <v>379</v>
      </c>
      <c r="C184" s="19">
        <v>901</v>
      </c>
      <c r="D184" s="31" t="s">
        <v>100</v>
      </c>
      <c r="E184" s="31" t="s">
        <v>198</v>
      </c>
      <c r="F184" s="31">
        <v>244</v>
      </c>
      <c r="G184" s="27">
        <v>1983.1</v>
      </c>
      <c r="H184" s="27">
        <v>686.2</v>
      </c>
      <c r="I184" s="13">
        <f t="shared" si="9"/>
        <v>34.60239019716605</v>
      </c>
      <c r="J184" s="14"/>
    </row>
    <row r="185" spans="1:10" ht="25.5">
      <c r="A185" s="19">
        <f t="shared" si="10"/>
        <v>177</v>
      </c>
      <c r="B185" s="39" t="s">
        <v>420</v>
      </c>
      <c r="C185" s="19">
        <v>901</v>
      </c>
      <c r="D185" s="31" t="s">
        <v>100</v>
      </c>
      <c r="E185" s="31" t="s">
        <v>421</v>
      </c>
      <c r="F185" s="31"/>
      <c r="G185" s="27">
        <f>G186</f>
        <v>200</v>
      </c>
      <c r="H185" s="27">
        <f>H186</f>
        <v>200</v>
      </c>
      <c r="I185" s="13">
        <f t="shared" si="9"/>
        <v>100</v>
      </c>
      <c r="J185" s="14"/>
    </row>
    <row r="186" spans="1:10" ht="12.75">
      <c r="A186" s="19">
        <f t="shared" si="10"/>
        <v>178</v>
      </c>
      <c r="B186" s="39" t="s">
        <v>379</v>
      </c>
      <c r="C186" s="19">
        <v>901</v>
      </c>
      <c r="D186" s="31" t="s">
        <v>100</v>
      </c>
      <c r="E186" s="31" t="s">
        <v>421</v>
      </c>
      <c r="F186" s="31">
        <v>244</v>
      </c>
      <c r="G186" s="27">
        <v>200</v>
      </c>
      <c r="H186" s="27">
        <v>200</v>
      </c>
      <c r="I186" s="13">
        <f t="shared" si="9"/>
        <v>100</v>
      </c>
      <c r="J186" s="14"/>
    </row>
    <row r="187" spans="1:10" ht="51">
      <c r="A187" s="19">
        <f t="shared" si="10"/>
        <v>179</v>
      </c>
      <c r="B187" s="29" t="s">
        <v>18</v>
      </c>
      <c r="C187" s="19">
        <v>901</v>
      </c>
      <c r="D187" s="31" t="s">
        <v>100</v>
      </c>
      <c r="E187" s="31" t="s">
        <v>199</v>
      </c>
      <c r="F187" s="31"/>
      <c r="G187" s="27">
        <f>G188</f>
        <v>462.8</v>
      </c>
      <c r="H187" s="27">
        <f>H188</f>
        <v>462.8</v>
      </c>
      <c r="I187" s="13">
        <f t="shared" si="9"/>
        <v>100</v>
      </c>
      <c r="J187" s="14"/>
    </row>
    <row r="188" spans="1:10" ht="12.75">
      <c r="A188" s="19">
        <f t="shared" si="10"/>
        <v>180</v>
      </c>
      <c r="B188" s="29" t="s">
        <v>92</v>
      </c>
      <c r="C188" s="19">
        <v>901</v>
      </c>
      <c r="D188" s="31" t="s">
        <v>100</v>
      </c>
      <c r="E188" s="31" t="s">
        <v>199</v>
      </c>
      <c r="F188" s="31">
        <v>540</v>
      </c>
      <c r="G188" s="27">
        <v>462.8</v>
      </c>
      <c r="H188" s="27">
        <v>462.8</v>
      </c>
      <c r="I188" s="13">
        <f t="shared" si="9"/>
        <v>100</v>
      </c>
      <c r="J188" s="14"/>
    </row>
    <row r="189" spans="1:10" ht="25.5">
      <c r="A189" s="19">
        <f t="shared" si="10"/>
        <v>181</v>
      </c>
      <c r="B189" s="29" t="s">
        <v>315</v>
      </c>
      <c r="C189" s="19">
        <v>901</v>
      </c>
      <c r="D189" s="31" t="s">
        <v>100</v>
      </c>
      <c r="E189" s="31" t="s">
        <v>316</v>
      </c>
      <c r="F189" s="31"/>
      <c r="G189" s="27">
        <f>G190</f>
        <v>72900</v>
      </c>
      <c r="H189" s="27">
        <f>H190</f>
        <v>72900</v>
      </c>
      <c r="I189" s="13">
        <f t="shared" si="9"/>
        <v>100</v>
      </c>
      <c r="J189" s="14"/>
    </row>
    <row r="190" spans="1:10" ht="12.75">
      <c r="A190" s="19">
        <f t="shared" si="10"/>
        <v>182</v>
      </c>
      <c r="B190" s="29" t="s">
        <v>92</v>
      </c>
      <c r="C190" s="19">
        <v>901</v>
      </c>
      <c r="D190" s="31" t="s">
        <v>100</v>
      </c>
      <c r="E190" s="31" t="s">
        <v>316</v>
      </c>
      <c r="F190" s="31">
        <v>540</v>
      </c>
      <c r="G190" s="27">
        <v>72900</v>
      </c>
      <c r="H190" s="27">
        <v>72900</v>
      </c>
      <c r="I190" s="13">
        <f t="shared" si="9"/>
        <v>100</v>
      </c>
      <c r="J190" s="14"/>
    </row>
    <row r="191" spans="1:10" ht="12.75">
      <c r="A191" s="19">
        <f t="shared" si="10"/>
        <v>183</v>
      </c>
      <c r="B191" s="29" t="s">
        <v>422</v>
      </c>
      <c r="C191" s="19">
        <v>901</v>
      </c>
      <c r="D191" s="31" t="s">
        <v>100</v>
      </c>
      <c r="E191" s="31" t="s">
        <v>423</v>
      </c>
      <c r="F191" s="31"/>
      <c r="G191" s="27">
        <f>G192</f>
        <v>2004.1</v>
      </c>
      <c r="H191" s="27">
        <f>H192</f>
        <v>2004.1</v>
      </c>
      <c r="I191" s="13">
        <f t="shared" si="9"/>
        <v>100</v>
      </c>
      <c r="J191" s="14"/>
    </row>
    <row r="192" spans="1:10" ht="12.75">
      <c r="A192" s="19">
        <f t="shared" si="10"/>
        <v>184</v>
      </c>
      <c r="B192" s="29" t="s">
        <v>92</v>
      </c>
      <c r="C192" s="19">
        <v>901</v>
      </c>
      <c r="D192" s="31" t="s">
        <v>100</v>
      </c>
      <c r="E192" s="31" t="s">
        <v>423</v>
      </c>
      <c r="F192" s="31">
        <v>540</v>
      </c>
      <c r="G192" s="27">
        <v>2004.1</v>
      </c>
      <c r="H192" s="27">
        <v>2004.1</v>
      </c>
      <c r="I192" s="13">
        <f t="shared" si="9"/>
        <v>100</v>
      </c>
      <c r="J192" s="14"/>
    </row>
    <row r="193" spans="1:10" ht="25.5">
      <c r="A193" s="22">
        <f t="shared" si="10"/>
        <v>185</v>
      </c>
      <c r="B193" s="51" t="s">
        <v>101</v>
      </c>
      <c r="C193" s="22">
        <v>901</v>
      </c>
      <c r="D193" s="50" t="s">
        <v>102</v>
      </c>
      <c r="E193" s="50"/>
      <c r="F193" s="50"/>
      <c r="G193" s="44">
        <f>G194</f>
        <v>5529.3</v>
      </c>
      <c r="H193" s="69">
        <f>H194</f>
        <v>1673.1000000000001</v>
      </c>
      <c r="I193" s="12">
        <f t="shared" si="9"/>
        <v>30.258803103466985</v>
      </c>
      <c r="J193" s="14"/>
    </row>
    <row r="194" spans="1:10" ht="38.25">
      <c r="A194" s="19">
        <f t="shared" si="10"/>
        <v>186</v>
      </c>
      <c r="B194" s="29" t="s">
        <v>378</v>
      </c>
      <c r="C194" s="19">
        <v>901</v>
      </c>
      <c r="D194" s="31" t="s">
        <v>102</v>
      </c>
      <c r="E194" s="31" t="s">
        <v>160</v>
      </c>
      <c r="F194" s="50"/>
      <c r="G194" s="27">
        <f>G195+G202</f>
        <v>5529.3</v>
      </c>
      <c r="H194" s="27">
        <f>H195+H202</f>
        <v>1673.1000000000001</v>
      </c>
      <c r="I194" s="13">
        <f t="shared" si="9"/>
        <v>30.258803103466985</v>
      </c>
      <c r="J194" s="14"/>
    </row>
    <row r="195" spans="1:10" ht="38.25">
      <c r="A195" s="22">
        <f t="shared" si="10"/>
        <v>187</v>
      </c>
      <c r="B195" s="51" t="s">
        <v>14</v>
      </c>
      <c r="C195" s="22">
        <v>901</v>
      </c>
      <c r="D195" s="50" t="s">
        <v>102</v>
      </c>
      <c r="E195" s="50" t="s">
        <v>191</v>
      </c>
      <c r="F195" s="50"/>
      <c r="G195" s="44">
        <f>G196+G198+G200</f>
        <v>695.7</v>
      </c>
      <c r="H195" s="44">
        <f>H196+H198+H200</f>
        <v>695.6</v>
      </c>
      <c r="I195" s="12">
        <f t="shared" si="9"/>
        <v>99.98562598821331</v>
      </c>
      <c r="J195" s="14"/>
    </row>
    <row r="196" spans="1:10" ht="38.25">
      <c r="A196" s="19">
        <f t="shared" si="10"/>
        <v>188</v>
      </c>
      <c r="B196" s="29" t="s">
        <v>317</v>
      </c>
      <c r="C196" s="19">
        <v>901</v>
      </c>
      <c r="D196" s="31" t="s">
        <v>102</v>
      </c>
      <c r="E196" s="31" t="s">
        <v>318</v>
      </c>
      <c r="F196" s="31"/>
      <c r="G196" s="27">
        <f>G197</f>
        <v>55</v>
      </c>
      <c r="H196" s="27">
        <f>H197</f>
        <v>55</v>
      </c>
      <c r="I196" s="13">
        <f t="shared" si="9"/>
        <v>100</v>
      </c>
      <c r="J196" s="14"/>
    </row>
    <row r="197" spans="1:10" ht="102">
      <c r="A197" s="19">
        <f t="shared" si="10"/>
        <v>189</v>
      </c>
      <c r="B197" s="29" t="s">
        <v>319</v>
      </c>
      <c r="C197" s="19">
        <v>901</v>
      </c>
      <c r="D197" s="31" t="s">
        <v>102</v>
      </c>
      <c r="E197" s="31" t="s">
        <v>318</v>
      </c>
      <c r="F197" s="31">
        <v>633</v>
      </c>
      <c r="G197" s="27">
        <v>55</v>
      </c>
      <c r="H197" s="27">
        <v>55</v>
      </c>
      <c r="I197" s="13">
        <f t="shared" si="9"/>
        <v>100</v>
      </c>
      <c r="J197" s="14"/>
    </row>
    <row r="198" spans="1:10" ht="38.25">
      <c r="A198" s="19">
        <f t="shared" si="10"/>
        <v>190</v>
      </c>
      <c r="B198" s="29" t="s">
        <v>424</v>
      </c>
      <c r="C198" s="19">
        <v>901</v>
      </c>
      <c r="D198" s="31" t="s">
        <v>102</v>
      </c>
      <c r="E198" s="31" t="s">
        <v>192</v>
      </c>
      <c r="F198" s="31"/>
      <c r="G198" s="27">
        <f>G199</f>
        <v>520.7</v>
      </c>
      <c r="H198" s="27">
        <f>H199</f>
        <v>520.6</v>
      </c>
      <c r="I198" s="13">
        <f t="shared" si="9"/>
        <v>99.98079508354138</v>
      </c>
      <c r="J198" s="14"/>
    </row>
    <row r="199" spans="1:10" ht="63.75">
      <c r="A199" s="19">
        <f t="shared" si="10"/>
        <v>191</v>
      </c>
      <c r="B199" s="30" t="s">
        <v>320</v>
      </c>
      <c r="C199" s="19">
        <v>901</v>
      </c>
      <c r="D199" s="31" t="s">
        <v>102</v>
      </c>
      <c r="E199" s="31" t="s">
        <v>192</v>
      </c>
      <c r="F199" s="31">
        <v>811</v>
      </c>
      <c r="G199" s="27">
        <v>520.7</v>
      </c>
      <c r="H199" s="73">
        <v>520.6</v>
      </c>
      <c r="I199" s="13">
        <f t="shared" si="9"/>
        <v>99.98079508354138</v>
      </c>
      <c r="J199" s="14"/>
    </row>
    <row r="200" spans="1:10" ht="25.5">
      <c r="A200" s="19">
        <f t="shared" si="10"/>
        <v>192</v>
      </c>
      <c r="B200" s="29" t="s">
        <v>321</v>
      </c>
      <c r="C200" s="19">
        <v>901</v>
      </c>
      <c r="D200" s="31" t="s">
        <v>102</v>
      </c>
      <c r="E200" s="31" t="s">
        <v>322</v>
      </c>
      <c r="F200" s="31"/>
      <c r="G200" s="27">
        <f>G201</f>
        <v>120</v>
      </c>
      <c r="H200" s="27">
        <f>H201</f>
        <v>120</v>
      </c>
      <c r="I200" s="13">
        <f t="shared" si="9"/>
        <v>100</v>
      </c>
      <c r="J200" s="14"/>
    </row>
    <row r="201" spans="1:10" ht="12.75">
      <c r="A201" s="19">
        <f t="shared" si="10"/>
        <v>193</v>
      </c>
      <c r="B201" s="39" t="s">
        <v>379</v>
      </c>
      <c r="C201" s="19">
        <v>901</v>
      </c>
      <c r="D201" s="31" t="s">
        <v>102</v>
      </c>
      <c r="E201" s="31" t="s">
        <v>322</v>
      </c>
      <c r="F201" s="31">
        <v>244</v>
      </c>
      <c r="G201" s="27">
        <v>120</v>
      </c>
      <c r="H201" s="27">
        <v>120</v>
      </c>
      <c r="I201" s="13">
        <f aca="true" t="shared" si="13" ref="I201:I262">H201/G201*100</f>
        <v>100</v>
      </c>
      <c r="J201" s="14"/>
    </row>
    <row r="202" spans="1:10" ht="38.25">
      <c r="A202" s="22">
        <f aca="true" t="shared" si="14" ref="A202:A258">A201+1</f>
        <v>194</v>
      </c>
      <c r="B202" s="51" t="s">
        <v>19</v>
      </c>
      <c r="C202" s="22">
        <v>901</v>
      </c>
      <c r="D202" s="50" t="s">
        <v>102</v>
      </c>
      <c r="E202" s="50" t="s">
        <v>171</v>
      </c>
      <c r="F202" s="50"/>
      <c r="G202" s="44">
        <f>G203+G205+G207</f>
        <v>4833.6</v>
      </c>
      <c r="H202" s="44">
        <f>H203+H205+H207</f>
        <v>977.5000000000001</v>
      </c>
      <c r="I202" s="12">
        <f t="shared" si="13"/>
        <v>20.223022178086726</v>
      </c>
      <c r="J202" s="14"/>
    </row>
    <row r="203" spans="1:10" ht="38.25">
      <c r="A203" s="19">
        <f t="shared" si="14"/>
        <v>195</v>
      </c>
      <c r="B203" s="29" t="s">
        <v>200</v>
      </c>
      <c r="C203" s="19">
        <v>901</v>
      </c>
      <c r="D203" s="31" t="s">
        <v>102</v>
      </c>
      <c r="E203" s="31" t="s">
        <v>201</v>
      </c>
      <c r="F203" s="31"/>
      <c r="G203" s="27">
        <f>G204</f>
        <v>366</v>
      </c>
      <c r="H203" s="27">
        <f>H204</f>
        <v>361.1</v>
      </c>
      <c r="I203" s="13">
        <f t="shared" si="13"/>
        <v>98.66120218579235</v>
      </c>
      <c r="J203" s="14"/>
    </row>
    <row r="204" spans="1:10" ht="12.75">
      <c r="A204" s="19">
        <f t="shared" si="14"/>
        <v>196</v>
      </c>
      <c r="B204" s="39" t="s">
        <v>379</v>
      </c>
      <c r="C204" s="19">
        <v>901</v>
      </c>
      <c r="D204" s="31" t="s">
        <v>102</v>
      </c>
      <c r="E204" s="31" t="s">
        <v>201</v>
      </c>
      <c r="F204" s="31">
        <v>244</v>
      </c>
      <c r="G204" s="27">
        <v>366</v>
      </c>
      <c r="H204" s="73">
        <v>361.1</v>
      </c>
      <c r="I204" s="13">
        <f t="shared" si="13"/>
        <v>98.66120218579235</v>
      </c>
      <c r="J204" s="14"/>
    </row>
    <row r="205" spans="1:10" ht="102">
      <c r="A205" s="19">
        <f t="shared" si="14"/>
        <v>197</v>
      </c>
      <c r="B205" s="23" t="s">
        <v>425</v>
      </c>
      <c r="C205" s="19">
        <v>901</v>
      </c>
      <c r="D205" s="31" t="s">
        <v>102</v>
      </c>
      <c r="E205" s="31" t="s">
        <v>426</v>
      </c>
      <c r="F205" s="31"/>
      <c r="G205" s="27">
        <f>G206</f>
        <v>4376.1</v>
      </c>
      <c r="H205" s="27">
        <f>H206</f>
        <v>528.7</v>
      </c>
      <c r="I205" s="13">
        <f t="shared" si="13"/>
        <v>12.081533785791002</v>
      </c>
      <c r="J205" s="14"/>
    </row>
    <row r="206" spans="1:10" ht="12.75">
      <c r="A206" s="19">
        <f t="shared" si="14"/>
        <v>198</v>
      </c>
      <c r="B206" s="29" t="s">
        <v>21</v>
      </c>
      <c r="C206" s="19">
        <v>901</v>
      </c>
      <c r="D206" s="31" t="s">
        <v>102</v>
      </c>
      <c r="E206" s="31" t="s">
        <v>426</v>
      </c>
      <c r="F206" s="31">
        <v>540</v>
      </c>
      <c r="G206" s="27">
        <v>4376.1</v>
      </c>
      <c r="H206" s="27">
        <v>528.7</v>
      </c>
      <c r="I206" s="13">
        <f t="shared" si="13"/>
        <v>12.081533785791002</v>
      </c>
      <c r="J206" s="14"/>
    </row>
    <row r="207" spans="1:10" ht="25.5">
      <c r="A207" s="19">
        <f t="shared" si="14"/>
        <v>199</v>
      </c>
      <c r="B207" s="29" t="s">
        <v>427</v>
      </c>
      <c r="C207" s="19">
        <v>901</v>
      </c>
      <c r="D207" s="31" t="s">
        <v>102</v>
      </c>
      <c r="E207" s="31" t="s">
        <v>428</v>
      </c>
      <c r="F207" s="31"/>
      <c r="G207" s="27">
        <f>G208</f>
        <v>91.5</v>
      </c>
      <c r="H207" s="27">
        <f>H208</f>
        <v>87.7</v>
      </c>
      <c r="I207" s="13">
        <f t="shared" si="13"/>
        <v>95.84699453551913</v>
      </c>
      <c r="J207" s="14"/>
    </row>
    <row r="208" spans="1:10" ht="12.75">
      <c r="A208" s="19">
        <f t="shared" si="14"/>
        <v>200</v>
      </c>
      <c r="B208" s="29" t="s">
        <v>21</v>
      </c>
      <c r="C208" s="19">
        <v>901</v>
      </c>
      <c r="D208" s="31" t="s">
        <v>102</v>
      </c>
      <c r="E208" s="31" t="s">
        <v>428</v>
      </c>
      <c r="F208" s="31">
        <v>540</v>
      </c>
      <c r="G208" s="27">
        <v>91.5</v>
      </c>
      <c r="H208" s="27">
        <v>87.7</v>
      </c>
      <c r="I208" s="13">
        <f t="shared" si="13"/>
        <v>95.84699453551913</v>
      </c>
      <c r="J208" s="14"/>
    </row>
    <row r="209" spans="1:10" ht="25.5">
      <c r="A209" s="22">
        <f t="shared" si="14"/>
        <v>201</v>
      </c>
      <c r="B209" s="50" t="s">
        <v>103</v>
      </c>
      <c r="C209" s="22">
        <v>901</v>
      </c>
      <c r="D209" s="50" t="s">
        <v>104</v>
      </c>
      <c r="E209" s="50"/>
      <c r="F209" s="50"/>
      <c r="G209" s="44">
        <f>G210+G218+G245</f>
        <v>76576.7</v>
      </c>
      <c r="H209" s="44">
        <f>H210+H218+H245</f>
        <v>17289.8</v>
      </c>
      <c r="I209" s="12">
        <f t="shared" si="13"/>
        <v>22.578408314800715</v>
      </c>
      <c r="J209" s="14"/>
    </row>
    <row r="210" spans="1:10" ht="12.75">
      <c r="A210" s="22">
        <f t="shared" si="14"/>
        <v>202</v>
      </c>
      <c r="B210" s="51" t="s">
        <v>49</v>
      </c>
      <c r="C210" s="22">
        <v>901</v>
      </c>
      <c r="D210" s="50" t="s">
        <v>50</v>
      </c>
      <c r="E210" s="50"/>
      <c r="F210" s="50"/>
      <c r="G210" s="44">
        <f>G211+G215</f>
        <v>4193</v>
      </c>
      <c r="H210" s="44">
        <f>H211+H215</f>
        <v>4193</v>
      </c>
      <c r="I210" s="12">
        <f t="shared" si="13"/>
        <v>100</v>
      </c>
      <c r="J210" s="14"/>
    </row>
    <row r="211" spans="1:10" ht="38.25">
      <c r="A211" s="19">
        <f t="shared" si="14"/>
        <v>203</v>
      </c>
      <c r="B211" s="29" t="s">
        <v>378</v>
      </c>
      <c r="C211" s="19">
        <v>901</v>
      </c>
      <c r="D211" s="31" t="s">
        <v>50</v>
      </c>
      <c r="E211" s="31" t="s">
        <v>160</v>
      </c>
      <c r="F211" s="50"/>
      <c r="G211" s="27">
        <f aca="true" t="shared" si="15" ref="G211:H213">G212</f>
        <v>3925.4</v>
      </c>
      <c r="H211" s="27">
        <f t="shared" si="15"/>
        <v>3925.4</v>
      </c>
      <c r="I211" s="13">
        <f t="shared" si="13"/>
        <v>100</v>
      </c>
      <c r="J211" s="14"/>
    </row>
    <row r="212" spans="1:10" ht="25.5">
      <c r="A212" s="22">
        <f t="shared" si="14"/>
        <v>204</v>
      </c>
      <c r="B212" s="51" t="s">
        <v>20</v>
      </c>
      <c r="C212" s="22">
        <v>901</v>
      </c>
      <c r="D212" s="50" t="s">
        <v>50</v>
      </c>
      <c r="E212" s="50" t="s">
        <v>202</v>
      </c>
      <c r="F212" s="50"/>
      <c r="G212" s="44">
        <f t="shared" si="15"/>
        <v>3925.4</v>
      </c>
      <c r="H212" s="44">
        <f t="shared" si="15"/>
        <v>3925.4</v>
      </c>
      <c r="I212" s="12">
        <f t="shared" si="13"/>
        <v>100</v>
      </c>
      <c r="J212" s="14"/>
    </row>
    <row r="213" spans="1:10" ht="25.5">
      <c r="A213" s="19">
        <f t="shared" si="14"/>
        <v>205</v>
      </c>
      <c r="B213" s="29" t="s">
        <v>203</v>
      </c>
      <c r="C213" s="19">
        <v>901</v>
      </c>
      <c r="D213" s="31" t="s">
        <v>50</v>
      </c>
      <c r="E213" s="31" t="s">
        <v>204</v>
      </c>
      <c r="F213" s="31"/>
      <c r="G213" s="27">
        <f t="shared" si="15"/>
        <v>3925.4</v>
      </c>
      <c r="H213" s="27">
        <f t="shared" si="15"/>
        <v>3925.4</v>
      </c>
      <c r="I213" s="13">
        <f t="shared" si="13"/>
        <v>100</v>
      </c>
      <c r="J213" s="14"/>
    </row>
    <row r="214" spans="1:10" ht="12.75">
      <c r="A214" s="19">
        <f t="shared" si="14"/>
        <v>206</v>
      </c>
      <c r="B214" s="29" t="s">
        <v>21</v>
      </c>
      <c r="C214" s="19">
        <v>901</v>
      </c>
      <c r="D214" s="31" t="s">
        <v>50</v>
      </c>
      <c r="E214" s="31" t="s">
        <v>204</v>
      </c>
      <c r="F214" s="31">
        <v>540</v>
      </c>
      <c r="G214" s="27">
        <v>3925.4</v>
      </c>
      <c r="H214" s="27">
        <v>3925.4</v>
      </c>
      <c r="I214" s="13">
        <f t="shared" si="13"/>
        <v>100</v>
      </c>
      <c r="J214" s="14"/>
    </row>
    <row r="215" spans="1:10" ht="12.75">
      <c r="A215" s="22">
        <f t="shared" si="14"/>
        <v>207</v>
      </c>
      <c r="B215" s="51" t="s">
        <v>4</v>
      </c>
      <c r="C215" s="22">
        <v>901</v>
      </c>
      <c r="D215" s="50" t="s">
        <v>50</v>
      </c>
      <c r="E215" s="50" t="s">
        <v>156</v>
      </c>
      <c r="F215" s="50"/>
      <c r="G215" s="44">
        <f>G216</f>
        <v>267.6</v>
      </c>
      <c r="H215" s="44">
        <f>H216</f>
        <v>267.6</v>
      </c>
      <c r="I215" s="12">
        <f t="shared" si="13"/>
        <v>100</v>
      </c>
      <c r="J215" s="14"/>
    </row>
    <row r="216" spans="1:10" ht="63.75">
      <c r="A216" s="19">
        <f t="shared" si="14"/>
        <v>208</v>
      </c>
      <c r="B216" s="29" t="s">
        <v>429</v>
      </c>
      <c r="C216" s="19">
        <v>901</v>
      </c>
      <c r="D216" s="31" t="s">
        <v>50</v>
      </c>
      <c r="E216" s="31" t="s">
        <v>430</v>
      </c>
      <c r="F216" s="31"/>
      <c r="G216" s="27">
        <f>G217</f>
        <v>267.6</v>
      </c>
      <c r="H216" s="27">
        <f>H217</f>
        <v>267.6</v>
      </c>
      <c r="I216" s="13">
        <f t="shared" si="13"/>
        <v>100</v>
      </c>
      <c r="J216" s="14"/>
    </row>
    <row r="217" spans="1:10" ht="12.75">
      <c r="A217" s="19">
        <f t="shared" si="14"/>
        <v>209</v>
      </c>
      <c r="B217" s="29" t="s">
        <v>21</v>
      </c>
      <c r="C217" s="19">
        <v>901</v>
      </c>
      <c r="D217" s="31" t="s">
        <v>50</v>
      </c>
      <c r="E217" s="31" t="s">
        <v>430</v>
      </c>
      <c r="F217" s="31">
        <v>540</v>
      </c>
      <c r="G217" s="27">
        <v>267.6</v>
      </c>
      <c r="H217" s="27">
        <v>267.6</v>
      </c>
      <c r="I217" s="13">
        <f t="shared" si="13"/>
        <v>100</v>
      </c>
      <c r="J217" s="14"/>
    </row>
    <row r="218" spans="1:10" ht="12.75">
      <c r="A218" s="22">
        <f t="shared" si="14"/>
        <v>210</v>
      </c>
      <c r="B218" s="51" t="s">
        <v>105</v>
      </c>
      <c r="C218" s="22">
        <v>901</v>
      </c>
      <c r="D218" s="50" t="s">
        <v>106</v>
      </c>
      <c r="E218" s="50"/>
      <c r="F218" s="50"/>
      <c r="G218" s="44">
        <f>G219+G242</f>
        <v>70488.4</v>
      </c>
      <c r="H218" s="44">
        <f>H219+H242</f>
        <v>11201.499999999998</v>
      </c>
      <c r="I218" s="12">
        <f t="shared" si="13"/>
        <v>15.891267215598592</v>
      </c>
      <c r="J218" s="14"/>
    </row>
    <row r="219" spans="1:10" ht="38.25">
      <c r="A219" s="19">
        <f t="shared" si="14"/>
        <v>211</v>
      </c>
      <c r="B219" s="29" t="s">
        <v>378</v>
      </c>
      <c r="C219" s="19">
        <v>901</v>
      </c>
      <c r="D219" s="31" t="s">
        <v>106</v>
      </c>
      <c r="E219" s="31" t="s">
        <v>160</v>
      </c>
      <c r="F219" s="50"/>
      <c r="G219" s="27">
        <f>G220+G228+G233</f>
        <v>67620.5</v>
      </c>
      <c r="H219" s="27">
        <f>H220+H228+H233</f>
        <v>8333.599999999999</v>
      </c>
      <c r="I219" s="13">
        <f t="shared" si="13"/>
        <v>12.324073320960357</v>
      </c>
      <c r="J219" s="14"/>
    </row>
    <row r="220" spans="1:10" ht="25.5">
      <c r="A220" s="22">
        <f t="shared" si="14"/>
        <v>212</v>
      </c>
      <c r="B220" s="51" t="s">
        <v>20</v>
      </c>
      <c r="C220" s="22">
        <v>901</v>
      </c>
      <c r="D220" s="50" t="s">
        <v>106</v>
      </c>
      <c r="E220" s="50" t="s">
        <v>202</v>
      </c>
      <c r="F220" s="50"/>
      <c r="G220" s="44">
        <f>G221+G223+G226</f>
        <v>64816.9</v>
      </c>
      <c r="H220" s="44">
        <f>H221+H223+H226</f>
        <v>5772.4</v>
      </c>
      <c r="I220" s="12">
        <f t="shared" si="13"/>
        <v>8.905702062270796</v>
      </c>
      <c r="J220" s="14"/>
    </row>
    <row r="221" spans="1:10" ht="25.5">
      <c r="A221" s="19">
        <f t="shared" si="14"/>
        <v>213</v>
      </c>
      <c r="B221" s="29" t="s">
        <v>431</v>
      </c>
      <c r="C221" s="19">
        <v>901</v>
      </c>
      <c r="D221" s="31" t="s">
        <v>106</v>
      </c>
      <c r="E221" s="31" t="s">
        <v>432</v>
      </c>
      <c r="F221" s="50"/>
      <c r="G221" s="27">
        <f>G222</f>
        <v>1795.1</v>
      </c>
      <c r="H221" s="27">
        <f>H222</f>
        <v>1702.5</v>
      </c>
      <c r="I221" s="13">
        <f t="shared" si="13"/>
        <v>94.84151300763189</v>
      </c>
      <c r="J221" s="14"/>
    </row>
    <row r="222" spans="1:10" ht="12.75">
      <c r="A222" s="19">
        <f t="shared" si="14"/>
        <v>214</v>
      </c>
      <c r="B222" s="39" t="s">
        <v>379</v>
      </c>
      <c r="C222" s="19">
        <v>901</v>
      </c>
      <c r="D222" s="31" t="s">
        <v>106</v>
      </c>
      <c r="E222" s="31" t="s">
        <v>432</v>
      </c>
      <c r="F222" s="31">
        <v>244</v>
      </c>
      <c r="G222" s="27">
        <v>1795.1</v>
      </c>
      <c r="H222" s="27">
        <v>1702.5</v>
      </c>
      <c r="I222" s="13">
        <f t="shared" si="13"/>
        <v>94.84151300763189</v>
      </c>
      <c r="J222" s="14"/>
    </row>
    <row r="223" spans="1:10" ht="25.5">
      <c r="A223" s="19">
        <f t="shared" si="14"/>
        <v>215</v>
      </c>
      <c r="B223" s="29" t="s">
        <v>431</v>
      </c>
      <c r="C223" s="19">
        <v>901</v>
      </c>
      <c r="D223" s="31" t="s">
        <v>106</v>
      </c>
      <c r="E223" s="31" t="s">
        <v>433</v>
      </c>
      <c r="F223" s="31"/>
      <c r="G223" s="27">
        <f>G224+G225</f>
        <v>61131.200000000004</v>
      </c>
      <c r="H223" s="27">
        <f>H224+H225</f>
        <v>2179.2999999999997</v>
      </c>
      <c r="I223" s="13">
        <f t="shared" si="13"/>
        <v>3.5649553746695624</v>
      </c>
      <c r="J223" s="14"/>
    </row>
    <row r="224" spans="1:10" ht="12.75">
      <c r="A224" s="19">
        <f t="shared" si="14"/>
        <v>216</v>
      </c>
      <c r="B224" s="39" t="s">
        <v>379</v>
      </c>
      <c r="C224" s="19">
        <v>901</v>
      </c>
      <c r="D224" s="31" t="s">
        <v>106</v>
      </c>
      <c r="E224" s="31" t="s">
        <v>433</v>
      </c>
      <c r="F224" s="31">
        <v>244</v>
      </c>
      <c r="G224" s="27">
        <v>1320.4</v>
      </c>
      <c r="H224" s="27">
        <v>63.7</v>
      </c>
      <c r="I224" s="13">
        <f t="shared" si="13"/>
        <v>4.8242956679794</v>
      </c>
      <c r="J224" s="14"/>
    </row>
    <row r="225" spans="1:10" ht="38.25">
      <c r="A225" s="19">
        <f t="shared" si="14"/>
        <v>217</v>
      </c>
      <c r="B225" s="23" t="s">
        <v>434</v>
      </c>
      <c r="C225" s="19"/>
      <c r="D225" s="31"/>
      <c r="E225" s="31"/>
      <c r="F225" s="31">
        <v>414</v>
      </c>
      <c r="G225" s="27">
        <v>59810.8</v>
      </c>
      <c r="H225" s="27">
        <v>2115.6</v>
      </c>
      <c r="I225" s="13">
        <f t="shared" si="13"/>
        <v>3.5371538250616945</v>
      </c>
      <c r="J225" s="14"/>
    </row>
    <row r="226" spans="1:10" ht="25.5">
      <c r="A226" s="19">
        <f t="shared" si="14"/>
        <v>218</v>
      </c>
      <c r="B226" s="29" t="s">
        <v>431</v>
      </c>
      <c r="C226" s="19">
        <v>901</v>
      </c>
      <c r="D226" s="31" t="s">
        <v>106</v>
      </c>
      <c r="E226" s="31" t="s">
        <v>435</v>
      </c>
      <c r="F226" s="31"/>
      <c r="G226" s="27">
        <f>G227</f>
        <v>1890.6</v>
      </c>
      <c r="H226" s="27">
        <f>H227</f>
        <v>1890.6</v>
      </c>
      <c r="I226" s="13">
        <f t="shared" si="13"/>
        <v>100</v>
      </c>
      <c r="J226" s="14"/>
    </row>
    <row r="227" spans="1:10" ht="38.25">
      <c r="A227" s="19">
        <f t="shared" si="14"/>
        <v>219</v>
      </c>
      <c r="B227" s="23" t="s">
        <v>434</v>
      </c>
      <c r="C227" s="19">
        <v>901</v>
      </c>
      <c r="D227" s="31" t="s">
        <v>106</v>
      </c>
      <c r="E227" s="31" t="s">
        <v>435</v>
      </c>
      <c r="F227" s="31">
        <v>414</v>
      </c>
      <c r="G227" s="27">
        <v>1890.6</v>
      </c>
      <c r="H227" s="27">
        <v>1890.6</v>
      </c>
      <c r="I227" s="13">
        <f t="shared" si="13"/>
        <v>100</v>
      </c>
      <c r="J227" s="14"/>
    </row>
    <row r="228" spans="1:10" ht="38.25">
      <c r="A228" s="22">
        <f t="shared" si="14"/>
        <v>220</v>
      </c>
      <c r="B228" s="51" t="s">
        <v>19</v>
      </c>
      <c r="C228" s="22">
        <v>901</v>
      </c>
      <c r="D228" s="50" t="s">
        <v>106</v>
      </c>
      <c r="E228" s="50" t="s">
        <v>171</v>
      </c>
      <c r="F228" s="50"/>
      <c r="G228" s="44">
        <f>G229+G231</f>
        <v>2292.6</v>
      </c>
      <c r="H228" s="44">
        <f>H229+H231</f>
        <v>2050.2</v>
      </c>
      <c r="I228" s="12">
        <f t="shared" si="13"/>
        <v>89.4268516095263</v>
      </c>
      <c r="J228" s="14"/>
    </row>
    <row r="229" spans="1:10" ht="12.75">
      <c r="A229" s="19">
        <f t="shared" si="14"/>
        <v>221</v>
      </c>
      <c r="B229" s="29" t="s">
        <v>22</v>
      </c>
      <c r="C229" s="19">
        <v>901</v>
      </c>
      <c r="D229" s="31" t="s">
        <v>106</v>
      </c>
      <c r="E229" s="31" t="s">
        <v>205</v>
      </c>
      <c r="F229" s="31"/>
      <c r="G229" s="27">
        <f>G230</f>
        <v>863.1</v>
      </c>
      <c r="H229" s="27">
        <f>H230</f>
        <v>620.7</v>
      </c>
      <c r="I229" s="13">
        <f t="shared" si="13"/>
        <v>71.9151894334376</v>
      </c>
      <c r="J229" s="14"/>
    </row>
    <row r="230" spans="1:10" ht="12.75">
      <c r="A230" s="19">
        <f t="shared" si="14"/>
        <v>222</v>
      </c>
      <c r="B230" s="39" t="s">
        <v>379</v>
      </c>
      <c r="C230" s="19">
        <v>901</v>
      </c>
      <c r="D230" s="31" t="s">
        <v>106</v>
      </c>
      <c r="E230" s="31" t="s">
        <v>205</v>
      </c>
      <c r="F230" s="31">
        <v>244</v>
      </c>
      <c r="G230" s="27">
        <v>863.1</v>
      </c>
      <c r="H230" s="27">
        <v>620.7</v>
      </c>
      <c r="I230" s="13">
        <f t="shared" si="13"/>
        <v>71.9151894334376</v>
      </c>
      <c r="J230" s="14"/>
    </row>
    <row r="231" spans="1:10" ht="38.25">
      <c r="A231" s="19">
        <f t="shared" si="14"/>
        <v>223</v>
      </c>
      <c r="B231" s="55" t="s">
        <v>436</v>
      </c>
      <c r="C231" s="19">
        <v>901</v>
      </c>
      <c r="D231" s="31" t="s">
        <v>106</v>
      </c>
      <c r="E231" s="31" t="s">
        <v>437</v>
      </c>
      <c r="F231" s="31"/>
      <c r="G231" s="27">
        <f>G232</f>
        <v>1429.5</v>
      </c>
      <c r="H231" s="27">
        <f>H232</f>
        <v>1429.5</v>
      </c>
      <c r="I231" s="13">
        <f t="shared" si="13"/>
        <v>100</v>
      </c>
      <c r="J231" s="14"/>
    </row>
    <row r="232" spans="1:10" ht="12.75">
      <c r="A232" s="19">
        <f t="shared" si="14"/>
        <v>224</v>
      </c>
      <c r="B232" s="39" t="s">
        <v>379</v>
      </c>
      <c r="C232" s="19">
        <v>901</v>
      </c>
      <c r="D232" s="31" t="s">
        <v>106</v>
      </c>
      <c r="E232" s="31" t="s">
        <v>437</v>
      </c>
      <c r="F232" s="31">
        <v>244</v>
      </c>
      <c r="G232" s="27">
        <v>1429.5</v>
      </c>
      <c r="H232" s="27">
        <v>1429.5</v>
      </c>
      <c r="I232" s="13">
        <f t="shared" si="13"/>
        <v>100</v>
      </c>
      <c r="J232" s="14"/>
    </row>
    <row r="233" spans="1:10" ht="38.25">
      <c r="A233" s="19">
        <f t="shared" si="14"/>
        <v>225</v>
      </c>
      <c r="B233" s="56" t="s">
        <v>15</v>
      </c>
      <c r="C233" s="22">
        <v>901</v>
      </c>
      <c r="D233" s="50" t="s">
        <v>106</v>
      </c>
      <c r="E233" s="50" t="s">
        <v>196</v>
      </c>
      <c r="F233" s="50"/>
      <c r="G233" s="44">
        <f>G234+G236+G238+G240</f>
        <v>511</v>
      </c>
      <c r="H233" s="44">
        <f>H234+H236+H238+H240</f>
        <v>511</v>
      </c>
      <c r="I233" s="12">
        <f t="shared" si="13"/>
        <v>100</v>
      </c>
      <c r="J233" s="14"/>
    </row>
    <row r="234" spans="1:10" ht="12.75">
      <c r="A234" s="19">
        <f t="shared" si="14"/>
        <v>226</v>
      </c>
      <c r="B234" s="23" t="s">
        <v>438</v>
      </c>
      <c r="C234" s="19">
        <v>901</v>
      </c>
      <c r="D234" s="31" t="s">
        <v>106</v>
      </c>
      <c r="E234" s="19" t="s">
        <v>439</v>
      </c>
      <c r="F234" s="50"/>
      <c r="G234" s="27">
        <f>G235</f>
        <v>62</v>
      </c>
      <c r="H234" s="27">
        <f>H235</f>
        <v>62</v>
      </c>
      <c r="I234" s="13">
        <f t="shared" si="13"/>
        <v>100</v>
      </c>
      <c r="J234" s="14"/>
    </row>
    <row r="235" spans="1:10" ht="12.75">
      <c r="A235" s="19">
        <f t="shared" si="14"/>
        <v>227</v>
      </c>
      <c r="B235" s="29" t="s">
        <v>21</v>
      </c>
      <c r="C235" s="19">
        <v>901</v>
      </c>
      <c r="D235" s="31" t="s">
        <v>106</v>
      </c>
      <c r="E235" s="19" t="s">
        <v>439</v>
      </c>
      <c r="F235" s="31">
        <v>540</v>
      </c>
      <c r="G235" s="27">
        <v>62</v>
      </c>
      <c r="H235" s="27">
        <v>62</v>
      </c>
      <c r="I235" s="13">
        <f t="shared" si="13"/>
        <v>100</v>
      </c>
      <c r="J235" s="14"/>
    </row>
    <row r="236" spans="1:10" ht="12.75">
      <c r="A236" s="19">
        <f t="shared" si="14"/>
        <v>228</v>
      </c>
      <c r="B236" s="23" t="s">
        <v>438</v>
      </c>
      <c r="C236" s="19">
        <v>901</v>
      </c>
      <c r="D236" s="31" t="s">
        <v>106</v>
      </c>
      <c r="E236" s="19" t="s">
        <v>440</v>
      </c>
      <c r="F236" s="19"/>
      <c r="G236" s="36">
        <f>G237</f>
        <v>20</v>
      </c>
      <c r="H236" s="36">
        <f>H237</f>
        <v>20</v>
      </c>
      <c r="I236" s="13">
        <f t="shared" si="13"/>
        <v>100</v>
      </c>
      <c r="J236" s="14"/>
    </row>
    <row r="237" spans="1:10" ht="12.75">
      <c r="A237" s="19">
        <f t="shared" si="14"/>
        <v>229</v>
      </c>
      <c r="B237" s="29" t="s">
        <v>21</v>
      </c>
      <c r="C237" s="19">
        <v>901</v>
      </c>
      <c r="D237" s="31" t="s">
        <v>106</v>
      </c>
      <c r="E237" s="19" t="s">
        <v>440</v>
      </c>
      <c r="F237" s="31">
        <v>540</v>
      </c>
      <c r="G237" s="36">
        <v>20</v>
      </c>
      <c r="H237" s="36">
        <v>20</v>
      </c>
      <c r="I237" s="13">
        <f t="shared" si="13"/>
        <v>100</v>
      </c>
      <c r="J237" s="14"/>
    </row>
    <row r="238" spans="1:10" ht="12.75">
      <c r="A238" s="19">
        <f t="shared" si="14"/>
        <v>230</v>
      </c>
      <c r="B238" s="29" t="s">
        <v>441</v>
      </c>
      <c r="C238" s="19">
        <v>901</v>
      </c>
      <c r="D238" s="31" t="s">
        <v>106</v>
      </c>
      <c r="E238" s="31" t="s">
        <v>442</v>
      </c>
      <c r="F238" s="31"/>
      <c r="G238" s="27">
        <f>G239</f>
        <v>89</v>
      </c>
      <c r="H238" s="27">
        <f>H239</f>
        <v>89</v>
      </c>
      <c r="I238" s="13">
        <f t="shared" si="13"/>
        <v>100</v>
      </c>
      <c r="J238" s="14"/>
    </row>
    <row r="239" spans="1:10" ht="12.75">
      <c r="A239" s="19">
        <f t="shared" si="14"/>
        <v>231</v>
      </c>
      <c r="B239" s="29" t="s">
        <v>21</v>
      </c>
      <c r="C239" s="19">
        <v>901</v>
      </c>
      <c r="D239" s="31" t="s">
        <v>106</v>
      </c>
      <c r="E239" s="31" t="s">
        <v>442</v>
      </c>
      <c r="F239" s="31">
        <v>540</v>
      </c>
      <c r="G239" s="27">
        <v>89</v>
      </c>
      <c r="H239" s="27">
        <v>89</v>
      </c>
      <c r="I239" s="13">
        <f t="shared" si="13"/>
        <v>100</v>
      </c>
      <c r="J239" s="14"/>
    </row>
    <row r="240" spans="1:10" ht="38.25">
      <c r="A240" s="19">
        <f t="shared" si="14"/>
        <v>232</v>
      </c>
      <c r="B240" s="29" t="s">
        <v>443</v>
      </c>
      <c r="C240" s="19">
        <v>901</v>
      </c>
      <c r="D240" s="31" t="s">
        <v>106</v>
      </c>
      <c r="E240" s="31" t="s">
        <v>444</v>
      </c>
      <c r="F240" s="31"/>
      <c r="G240" s="27">
        <f>G241</f>
        <v>340</v>
      </c>
      <c r="H240" s="27">
        <f>H241</f>
        <v>340</v>
      </c>
      <c r="I240" s="13">
        <f t="shared" si="13"/>
        <v>100</v>
      </c>
      <c r="J240" s="14"/>
    </row>
    <row r="241" spans="1:10" ht="12.75">
      <c r="A241" s="19">
        <f t="shared" si="14"/>
        <v>233</v>
      </c>
      <c r="B241" s="29" t="s">
        <v>21</v>
      </c>
      <c r="C241" s="19">
        <v>901</v>
      </c>
      <c r="D241" s="31" t="s">
        <v>106</v>
      </c>
      <c r="E241" s="31" t="s">
        <v>444</v>
      </c>
      <c r="F241" s="31">
        <v>540</v>
      </c>
      <c r="G241" s="36">
        <v>340</v>
      </c>
      <c r="H241" s="36">
        <v>340</v>
      </c>
      <c r="I241" s="13">
        <f t="shared" si="13"/>
        <v>100</v>
      </c>
      <c r="J241" s="14"/>
    </row>
    <row r="242" spans="1:10" ht="12.75">
      <c r="A242" s="22">
        <f t="shared" si="14"/>
        <v>234</v>
      </c>
      <c r="B242" s="51" t="s">
        <v>4</v>
      </c>
      <c r="C242" s="22">
        <v>901</v>
      </c>
      <c r="D242" s="50" t="s">
        <v>106</v>
      </c>
      <c r="E242" s="50" t="s">
        <v>156</v>
      </c>
      <c r="F242" s="50"/>
      <c r="G242" s="33">
        <f>G243</f>
        <v>2867.9</v>
      </c>
      <c r="H242" s="33">
        <f>H243</f>
        <v>2867.9</v>
      </c>
      <c r="I242" s="12">
        <f t="shared" si="13"/>
        <v>100</v>
      </c>
      <c r="J242" s="14"/>
    </row>
    <row r="243" spans="1:10" ht="63.75">
      <c r="A243" s="19">
        <f t="shared" si="14"/>
        <v>235</v>
      </c>
      <c r="B243" s="29" t="s">
        <v>429</v>
      </c>
      <c r="C243" s="19">
        <v>901</v>
      </c>
      <c r="D243" s="31" t="s">
        <v>106</v>
      </c>
      <c r="E243" s="31" t="s">
        <v>430</v>
      </c>
      <c r="F243" s="31"/>
      <c r="G243" s="36">
        <f>G244</f>
        <v>2867.9</v>
      </c>
      <c r="H243" s="36">
        <f>H244</f>
        <v>2867.9</v>
      </c>
      <c r="I243" s="13">
        <f t="shared" si="13"/>
        <v>100</v>
      </c>
      <c r="J243" s="14"/>
    </row>
    <row r="244" spans="1:10" ht="12.75">
      <c r="A244" s="19">
        <f t="shared" si="14"/>
        <v>236</v>
      </c>
      <c r="B244" s="29" t="s">
        <v>92</v>
      </c>
      <c r="C244" s="19">
        <v>901</v>
      </c>
      <c r="D244" s="31" t="s">
        <v>106</v>
      </c>
      <c r="E244" s="31" t="s">
        <v>430</v>
      </c>
      <c r="F244" s="31">
        <v>540</v>
      </c>
      <c r="G244" s="36">
        <v>2867.9</v>
      </c>
      <c r="H244" s="36">
        <v>2867.9</v>
      </c>
      <c r="I244" s="13">
        <f t="shared" si="13"/>
        <v>100</v>
      </c>
      <c r="J244" s="14"/>
    </row>
    <row r="245" spans="1:10" ht="12.75">
      <c r="A245" s="22">
        <f t="shared" si="14"/>
        <v>237</v>
      </c>
      <c r="B245" s="51" t="s">
        <v>206</v>
      </c>
      <c r="C245" s="22">
        <v>901</v>
      </c>
      <c r="D245" s="22" t="s">
        <v>207</v>
      </c>
      <c r="E245" s="50"/>
      <c r="F245" s="50"/>
      <c r="G245" s="44">
        <f>G246</f>
        <v>1895.3</v>
      </c>
      <c r="H245" s="44">
        <f>H246</f>
        <v>1895.3</v>
      </c>
      <c r="I245" s="12">
        <f t="shared" si="13"/>
        <v>100</v>
      </c>
      <c r="J245" s="14"/>
    </row>
    <row r="246" spans="1:10" ht="38.25">
      <c r="A246" s="19">
        <f t="shared" si="14"/>
        <v>238</v>
      </c>
      <c r="B246" s="29" t="s">
        <v>378</v>
      </c>
      <c r="C246" s="19">
        <v>901</v>
      </c>
      <c r="D246" s="31" t="s">
        <v>207</v>
      </c>
      <c r="E246" s="31" t="s">
        <v>160</v>
      </c>
      <c r="F246" s="50"/>
      <c r="G246" s="27">
        <f>G247</f>
        <v>1895.3</v>
      </c>
      <c r="H246" s="27">
        <f>H247</f>
        <v>1895.3</v>
      </c>
      <c r="I246" s="13">
        <f t="shared" si="13"/>
        <v>100</v>
      </c>
      <c r="J246" s="14"/>
    </row>
    <row r="247" spans="1:10" ht="25.5">
      <c r="A247" s="22">
        <f t="shared" si="14"/>
        <v>239</v>
      </c>
      <c r="B247" s="51" t="s">
        <v>20</v>
      </c>
      <c r="C247" s="22">
        <v>901</v>
      </c>
      <c r="D247" s="50" t="s">
        <v>207</v>
      </c>
      <c r="E247" s="50" t="s">
        <v>202</v>
      </c>
      <c r="F247" s="50"/>
      <c r="G247" s="44">
        <f>G248+G250</f>
        <v>1895.3</v>
      </c>
      <c r="H247" s="44">
        <f>H248+H250</f>
        <v>1895.3</v>
      </c>
      <c r="I247" s="12">
        <f t="shared" si="13"/>
        <v>100</v>
      </c>
      <c r="J247" s="14"/>
    </row>
    <row r="248" spans="1:10" ht="25.5">
      <c r="A248" s="19">
        <f t="shared" si="14"/>
        <v>240</v>
      </c>
      <c r="B248" s="37" t="s">
        <v>208</v>
      </c>
      <c r="C248" s="19">
        <v>901</v>
      </c>
      <c r="D248" s="31" t="s">
        <v>207</v>
      </c>
      <c r="E248" s="31" t="s">
        <v>445</v>
      </c>
      <c r="F248" s="31"/>
      <c r="G248" s="27">
        <f>G249</f>
        <v>110.8</v>
      </c>
      <c r="H248" s="27">
        <f>H249</f>
        <v>110.8</v>
      </c>
      <c r="I248" s="13">
        <f t="shared" si="13"/>
        <v>100</v>
      </c>
      <c r="J248" s="14"/>
    </row>
    <row r="249" spans="1:10" ht="12.75">
      <c r="A249" s="19">
        <f t="shared" si="14"/>
        <v>241</v>
      </c>
      <c r="B249" s="29" t="s">
        <v>21</v>
      </c>
      <c r="C249" s="19">
        <v>901</v>
      </c>
      <c r="D249" s="31" t="s">
        <v>207</v>
      </c>
      <c r="E249" s="31" t="s">
        <v>445</v>
      </c>
      <c r="F249" s="31">
        <v>540</v>
      </c>
      <c r="G249" s="27">
        <v>110.8</v>
      </c>
      <c r="H249" s="27">
        <v>110.8</v>
      </c>
      <c r="I249" s="13">
        <f t="shared" si="13"/>
        <v>100</v>
      </c>
      <c r="J249" s="14"/>
    </row>
    <row r="250" spans="1:10" ht="25.5">
      <c r="A250" s="19">
        <f t="shared" si="14"/>
        <v>242</v>
      </c>
      <c r="B250" s="37" t="s">
        <v>208</v>
      </c>
      <c r="C250" s="19">
        <v>901</v>
      </c>
      <c r="D250" s="31" t="s">
        <v>207</v>
      </c>
      <c r="E250" s="31" t="s">
        <v>446</v>
      </c>
      <c r="F250" s="31"/>
      <c r="G250" s="27">
        <f>G251</f>
        <v>1784.5</v>
      </c>
      <c r="H250" s="27">
        <f>H251</f>
        <v>1784.5</v>
      </c>
      <c r="I250" s="13">
        <f t="shared" si="13"/>
        <v>100</v>
      </c>
      <c r="J250" s="14"/>
    </row>
    <row r="251" spans="1:10" ht="12.75">
      <c r="A251" s="19">
        <f t="shared" si="14"/>
        <v>243</v>
      </c>
      <c r="B251" s="29" t="s">
        <v>21</v>
      </c>
      <c r="C251" s="19">
        <v>901</v>
      </c>
      <c r="D251" s="31" t="s">
        <v>207</v>
      </c>
      <c r="E251" s="31" t="s">
        <v>446</v>
      </c>
      <c r="F251" s="31">
        <v>540</v>
      </c>
      <c r="G251" s="27">
        <v>1784.5</v>
      </c>
      <c r="H251" s="27">
        <v>1784.5</v>
      </c>
      <c r="I251" s="13">
        <f t="shared" si="13"/>
        <v>100</v>
      </c>
      <c r="J251" s="14"/>
    </row>
    <row r="252" spans="1:10" ht="12.75">
      <c r="A252" s="19">
        <f t="shared" si="14"/>
        <v>244</v>
      </c>
      <c r="B252" s="50" t="s">
        <v>107</v>
      </c>
      <c r="C252" s="22">
        <v>901</v>
      </c>
      <c r="D252" s="50" t="s">
        <v>108</v>
      </c>
      <c r="E252" s="50"/>
      <c r="F252" s="50"/>
      <c r="G252" s="44">
        <f aca="true" t="shared" si="16" ref="G252:H254">G253</f>
        <v>123.2</v>
      </c>
      <c r="H252" s="44">
        <f t="shared" si="16"/>
        <v>123.1</v>
      </c>
      <c r="I252" s="12">
        <f t="shared" si="13"/>
        <v>99.91883116883116</v>
      </c>
      <c r="J252" s="14"/>
    </row>
    <row r="253" spans="1:10" ht="25.5">
      <c r="A253" s="22">
        <f t="shared" si="14"/>
        <v>245</v>
      </c>
      <c r="B253" s="51" t="s">
        <v>209</v>
      </c>
      <c r="C253" s="22">
        <v>901</v>
      </c>
      <c r="D253" s="50" t="s">
        <v>109</v>
      </c>
      <c r="E253" s="50"/>
      <c r="F253" s="50"/>
      <c r="G253" s="44">
        <f t="shared" si="16"/>
        <v>123.2</v>
      </c>
      <c r="H253" s="44">
        <f t="shared" si="16"/>
        <v>123.1</v>
      </c>
      <c r="I253" s="12">
        <f t="shared" si="13"/>
        <v>99.91883116883116</v>
      </c>
      <c r="J253" s="14"/>
    </row>
    <row r="254" spans="1:10" ht="38.25">
      <c r="A254" s="19">
        <f t="shared" si="14"/>
        <v>246</v>
      </c>
      <c r="B254" s="29" t="s">
        <v>378</v>
      </c>
      <c r="C254" s="19">
        <v>901</v>
      </c>
      <c r="D254" s="31" t="s">
        <v>109</v>
      </c>
      <c r="E254" s="31" t="s">
        <v>160</v>
      </c>
      <c r="F254" s="50"/>
      <c r="G254" s="27">
        <f t="shared" si="16"/>
        <v>123.2</v>
      </c>
      <c r="H254" s="27">
        <f t="shared" si="16"/>
        <v>123.1</v>
      </c>
      <c r="I254" s="13">
        <f t="shared" si="13"/>
        <v>99.91883116883116</v>
      </c>
      <c r="J254" s="14"/>
    </row>
    <row r="255" spans="1:10" ht="38.25">
      <c r="A255" s="22">
        <f t="shared" si="14"/>
        <v>247</v>
      </c>
      <c r="B255" s="56" t="s">
        <v>15</v>
      </c>
      <c r="C255" s="22">
        <v>901</v>
      </c>
      <c r="D255" s="50" t="s">
        <v>109</v>
      </c>
      <c r="E255" s="50" t="s">
        <v>196</v>
      </c>
      <c r="F255" s="50"/>
      <c r="G255" s="44">
        <f>G259+G261+G256</f>
        <v>123.2</v>
      </c>
      <c r="H255" s="44">
        <f>H259+H261+H256</f>
        <v>123.1</v>
      </c>
      <c r="I255" s="12">
        <f t="shared" si="13"/>
        <v>99.91883116883116</v>
      </c>
      <c r="J255" s="14"/>
    </row>
    <row r="256" spans="1:10" ht="38.25">
      <c r="A256" s="19">
        <f t="shared" si="14"/>
        <v>248</v>
      </c>
      <c r="B256" s="29" t="s">
        <v>447</v>
      </c>
      <c r="C256" s="19">
        <v>901</v>
      </c>
      <c r="D256" s="31" t="s">
        <v>109</v>
      </c>
      <c r="E256" s="31" t="s">
        <v>210</v>
      </c>
      <c r="F256" s="31"/>
      <c r="G256" s="27">
        <f>G257</f>
        <v>68.5</v>
      </c>
      <c r="H256" s="27">
        <f>H257</f>
        <v>68.5</v>
      </c>
      <c r="I256" s="13">
        <f t="shared" si="13"/>
        <v>100</v>
      </c>
      <c r="J256" s="14"/>
    </row>
    <row r="257" spans="1:10" ht="38.25">
      <c r="A257" s="19">
        <f t="shared" si="14"/>
        <v>249</v>
      </c>
      <c r="B257" s="29" t="s">
        <v>152</v>
      </c>
      <c r="C257" s="19">
        <v>901</v>
      </c>
      <c r="D257" s="31" t="s">
        <v>109</v>
      </c>
      <c r="E257" s="31" t="s">
        <v>210</v>
      </c>
      <c r="F257" s="31">
        <v>240</v>
      </c>
      <c r="G257" s="27">
        <f>G258</f>
        <v>68.5</v>
      </c>
      <c r="H257" s="27">
        <f>H258</f>
        <v>68.5</v>
      </c>
      <c r="I257" s="13">
        <f t="shared" si="13"/>
        <v>100</v>
      </c>
      <c r="J257" s="14"/>
    </row>
    <row r="258" spans="1:10" ht="12.75">
      <c r="A258" s="19">
        <f t="shared" si="14"/>
        <v>250</v>
      </c>
      <c r="B258" s="23" t="s">
        <v>379</v>
      </c>
      <c r="C258" s="19"/>
      <c r="D258" s="31"/>
      <c r="E258" s="31"/>
      <c r="F258" s="31">
        <v>244</v>
      </c>
      <c r="G258" s="27">
        <v>68.5</v>
      </c>
      <c r="H258" s="27">
        <v>68.5</v>
      </c>
      <c r="I258" s="13">
        <f t="shared" si="13"/>
        <v>100</v>
      </c>
      <c r="J258" s="14"/>
    </row>
    <row r="259" spans="1:10" ht="38.25">
      <c r="A259" s="19">
        <f aca="true" t="shared" si="17" ref="A259:A321">A258+1</f>
        <v>251</v>
      </c>
      <c r="B259" s="29" t="s">
        <v>23</v>
      </c>
      <c r="C259" s="19">
        <v>901</v>
      </c>
      <c r="D259" s="31" t="s">
        <v>109</v>
      </c>
      <c r="E259" s="31" t="s">
        <v>211</v>
      </c>
      <c r="F259" s="31"/>
      <c r="G259" s="27">
        <f>G260</f>
        <v>18.3</v>
      </c>
      <c r="H259" s="27">
        <f>H260</f>
        <v>18.2</v>
      </c>
      <c r="I259" s="13">
        <f t="shared" si="13"/>
        <v>99.4535519125683</v>
      </c>
      <c r="J259" s="14"/>
    </row>
    <row r="260" spans="1:10" ht="12.75">
      <c r="A260" s="19">
        <f t="shared" si="17"/>
        <v>252</v>
      </c>
      <c r="B260" s="39" t="s">
        <v>379</v>
      </c>
      <c r="C260" s="19">
        <v>901</v>
      </c>
      <c r="D260" s="31" t="s">
        <v>109</v>
      </c>
      <c r="E260" s="31" t="s">
        <v>211</v>
      </c>
      <c r="F260" s="31">
        <v>244</v>
      </c>
      <c r="G260" s="27">
        <v>18.3</v>
      </c>
      <c r="H260" s="27">
        <v>18.2</v>
      </c>
      <c r="I260" s="13">
        <f t="shared" si="13"/>
        <v>99.4535519125683</v>
      </c>
      <c r="J260" s="14"/>
    </row>
    <row r="261" spans="1:10" ht="38.25">
      <c r="A261" s="19">
        <f t="shared" si="17"/>
        <v>253</v>
      </c>
      <c r="B261" s="29" t="s">
        <v>24</v>
      </c>
      <c r="C261" s="19">
        <v>901</v>
      </c>
      <c r="D261" s="31" t="s">
        <v>109</v>
      </c>
      <c r="E261" s="31" t="s">
        <v>212</v>
      </c>
      <c r="F261" s="50"/>
      <c r="G261" s="27">
        <f>G262</f>
        <v>36.4</v>
      </c>
      <c r="H261" s="27">
        <f>H262</f>
        <v>36.4</v>
      </c>
      <c r="I261" s="13">
        <f t="shared" si="13"/>
        <v>100</v>
      </c>
      <c r="J261" s="14"/>
    </row>
    <row r="262" spans="1:10" ht="12.75">
      <c r="A262" s="19">
        <f t="shared" si="17"/>
        <v>254</v>
      </c>
      <c r="B262" s="39" t="s">
        <v>379</v>
      </c>
      <c r="C262" s="19">
        <v>901</v>
      </c>
      <c r="D262" s="31" t="s">
        <v>109</v>
      </c>
      <c r="E262" s="31" t="s">
        <v>212</v>
      </c>
      <c r="F262" s="31">
        <v>244</v>
      </c>
      <c r="G262" s="27">
        <v>36.4</v>
      </c>
      <c r="H262" s="27">
        <v>36.4</v>
      </c>
      <c r="I262" s="13">
        <f t="shared" si="13"/>
        <v>100</v>
      </c>
      <c r="J262" s="14"/>
    </row>
    <row r="263" spans="1:10" ht="12.75">
      <c r="A263" s="22">
        <f t="shared" si="17"/>
        <v>255</v>
      </c>
      <c r="B263" s="38" t="s">
        <v>110</v>
      </c>
      <c r="C263" s="22">
        <v>901</v>
      </c>
      <c r="D263" s="22" t="s">
        <v>111</v>
      </c>
      <c r="E263" s="22"/>
      <c r="F263" s="22"/>
      <c r="G263" s="17">
        <f>G264+G269</f>
        <v>7760.6</v>
      </c>
      <c r="H263" s="17">
        <f>H264+H269</f>
        <v>2860.6</v>
      </c>
      <c r="I263" s="13">
        <f aca="true" t="shared" si="18" ref="I263:I316">H263/G263*100</f>
        <v>36.86055201917377</v>
      </c>
      <c r="J263" s="14"/>
    </row>
    <row r="264" spans="1:10" ht="12.75">
      <c r="A264" s="22">
        <f t="shared" si="17"/>
        <v>256</v>
      </c>
      <c r="B264" s="57" t="s">
        <v>113</v>
      </c>
      <c r="C264" s="22">
        <v>901</v>
      </c>
      <c r="D264" s="22" t="s">
        <v>114</v>
      </c>
      <c r="E264" s="22"/>
      <c r="F264" s="22"/>
      <c r="G264" s="17">
        <f aca="true" t="shared" si="19" ref="G264:H267">G265</f>
        <v>7000</v>
      </c>
      <c r="H264" s="17">
        <f t="shared" si="19"/>
        <v>2100</v>
      </c>
      <c r="I264" s="13">
        <f t="shared" si="18"/>
        <v>30</v>
      </c>
      <c r="J264" s="14"/>
    </row>
    <row r="265" spans="1:10" ht="38.25">
      <c r="A265" s="19">
        <f t="shared" si="17"/>
        <v>257</v>
      </c>
      <c r="B265" s="39" t="s">
        <v>378</v>
      </c>
      <c r="C265" s="19">
        <v>901</v>
      </c>
      <c r="D265" s="19" t="s">
        <v>114</v>
      </c>
      <c r="E265" s="19" t="s">
        <v>160</v>
      </c>
      <c r="F265" s="22"/>
      <c r="G265" s="26">
        <f t="shared" si="19"/>
        <v>7000</v>
      </c>
      <c r="H265" s="20">
        <f t="shared" si="19"/>
        <v>2100</v>
      </c>
      <c r="I265" s="13">
        <f t="shared" si="18"/>
        <v>30</v>
      </c>
      <c r="J265" s="14"/>
    </row>
    <row r="266" spans="1:10" ht="25.5">
      <c r="A266" s="22">
        <f t="shared" si="17"/>
        <v>258</v>
      </c>
      <c r="B266" s="57" t="s">
        <v>336</v>
      </c>
      <c r="C266" s="22">
        <v>901</v>
      </c>
      <c r="D266" s="22" t="s">
        <v>114</v>
      </c>
      <c r="E266" s="22" t="s">
        <v>202</v>
      </c>
      <c r="F266" s="22"/>
      <c r="G266" s="17">
        <f t="shared" si="19"/>
        <v>7000</v>
      </c>
      <c r="H266" s="18">
        <f t="shared" si="19"/>
        <v>2100</v>
      </c>
      <c r="I266" s="12">
        <f t="shared" si="18"/>
        <v>30</v>
      </c>
      <c r="J266" s="14"/>
    </row>
    <row r="267" spans="1:10" ht="25.5">
      <c r="A267" s="19">
        <f t="shared" si="17"/>
        <v>259</v>
      </c>
      <c r="B267" s="58" t="s">
        <v>448</v>
      </c>
      <c r="C267" s="19">
        <v>901</v>
      </c>
      <c r="D267" s="19" t="s">
        <v>114</v>
      </c>
      <c r="E267" s="19" t="s">
        <v>449</v>
      </c>
      <c r="F267" s="19"/>
      <c r="G267" s="26">
        <f t="shared" si="19"/>
        <v>7000</v>
      </c>
      <c r="H267" s="20">
        <f t="shared" si="19"/>
        <v>2100</v>
      </c>
      <c r="I267" s="13">
        <f t="shared" si="18"/>
        <v>30</v>
      </c>
      <c r="J267" s="14"/>
    </row>
    <row r="268" spans="1:10" ht="12.75">
      <c r="A268" s="19">
        <f t="shared" si="17"/>
        <v>260</v>
      </c>
      <c r="B268" s="39" t="s">
        <v>379</v>
      </c>
      <c r="C268" s="19">
        <v>901</v>
      </c>
      <c r="D268" s="19" t="s">
        <v>114</v>
      </c>
      <c r="E268" s="19" t="s">
        <v>449</v>
      </c>
      <c r="F268" s="19">
        <v>244</v>
      </c>
      <c r="G268" s="26">
        <v>7000</v>
      </c>
      <c r="H268" s="20">
        <v>2100</v>
      </c>
      <c r="I268" s="13">
        <f t="shared" si="18"/>
        <v>30</v>
      </c>
      <c r="J268" s="14"/>
    </row>
    <row r="269" spans="1:10" ht="12.75">
      <c r="A269" s="22">
        <f t="shared" si="17"/>
        <v>261</v>
      </c>
      <c r="B269" s="42" t="s">
        <v>323</v>
      </c>
      <c r="C269" s="22">
        <v>901</v>
      </c>
      <c r="D269" s="22" t="s">
        <v>115</v>
      </c>
      <c r="E269" s="22"/>
      <c r="F269" s="22"/>
      <c r="G269" s="17">
        <f aca="true" t="shared" si="20" ref="G269:I270">G270</f>
        <v>760.6</v>
      </c>
      <c r="H269" s="17">
        <f t="shared" si="20"/>
        <v>760.6</v>
      </c>
      <c r="I269" s="17">
        <f t="shared" si="20"/>
        <v>100</v>
      </c>
      <c r="J269" s="14"/>
    </row>
    <row r="270" spans="1:10" ht="38.25">
      <c r="A270" s="19">
        <f t="shared" si="17"/>
        <v>262</v>
      </c>
      <c r="B270" s="39" t="s">
        <v>378</v>
      </c>
      <c r="C270" s="19">
        <v>901</v>
      </c>
      <c r="D270" s="19" t="s">
        <v>115</v>
      </c>
      <c r="E270" s="19" t="s">
        <v>160</v>
      </c>
      <c r="F270" s="19"/>
      <c r="G270" s="26">
        <f t="shared" si="20"/>
        <v>760.6</v>
      </c>
      <c r="H270" s="26">
        <f t="shared" si="20"/>
        <v>760.6</v>
      </c>
      <c r="I270" s="26">
        <f t="shared" si="20"/>
        <v>100</v>
      </c>
      <c r="J270" s="14"/>
    </row>
    <row r="271" spans="1:10" ht="38.25">
      <c r="A271" s="22">
        <f t="shared" si="17"/>
        <v>263</v>
      </c>
      <c r="B271" s="42" t="s">
        <v>324</v>
      </c>
      <c r="C271" s="22">
        <v>901</v>
      </c>
      <c r="D271" s="22" t="s">
        <v>115</v>
      </c>
      <c r="E271" s="22" t="s">
        <v>213</v>
      </c>
      <c r="F271" s="22"/>
      <c r="G271" s="17">
        <f>G272+G274+G276</f>
        <v>760.6</v>
      </c>
      <c r="H271" s="17">
        <f>H272+H274+H276</f>
        <v>760.6</v>
      </c>
      <c r="I271" s="12">
        <f t="shared" si="18"/>
        <v>100</v>
      </c>
      <c r="J271" s="14"/>
    </row>
    <row r="272" spans="1:10" ht="51">
      <c r="A272" s="19">
        <f t="shared" si="17"/>
        <v>264</v>
      </c>
      <c r="B272" s="39" t="s">
        <v>25</v>
      </c>
      <c r="C272" s="19">
        <v>901</v>
      </c>
      <c r="D272" s="19" t="s">
        <v>115</v>
      </c>
      <c r="E272" s="19" t="s">
        <v>214</v>
      </c>
      <c r="F272" s="19"/>
      <c r="G272" s="26">
        <f>G273</f>
        <v>533.5</v>
      </c>
      <c r="H272" s="20">
        <f>H273</f>
        <v>533.5</v>
      </c>
      <c r="I272" s="13">
        <f t="shared" si="18"/>
        <v>100</v>
      </c>
      <c r="J272" s="14"/>
    </row>
    <row r="273" spans="1:10" ht="12.75">
      <c r="A273" s="19">
        <f t="shared" si="17"/>
        <v>265</v>
      </c>
      <c r="B273" s="39" t="s">
        <v>379</v>
      </c>
      <c r="C273" s="19">
        <v>901</v>
      </c>
      <c r="D273" s="19" t="s">
        <v>115</v>
      </c>
      <c r="E273" s="19" t="s">
        <v>214</v>
      </c>
      <c r="F273" s="19">
        <v>244</v>
      </c>
      <c r="G273" s="26">
        <v>533.5</v>
      </c>
      <c r="H273" s="20">
        <v>533.5</v>
      </c>
      <c r="I273" s="13">
        <f t="shared" si="18"/>
        <v>100</v>
      </c>
      <c r="J273" s="14"/>
    </row>
    <row r="274" spans="1:10" ht="76.5">
      <c r="A274" s="19">
        <f t="shared" si="17"/>
        <v>266</v>
      </c>
      <c r="B274" s="39" t="s">
        <v>325</v>
      </c>
      <c r="C274" s="19">
        <v>901</v>
      </c>
      <c r="D274" s="19" t="s">
        <v>115</v>
      </c>
      <c r="E274" s="19" t="s">
        <v>215</v>
      </c>
      <c r="F274" s="19"/>
      <c r="G274" s="26">
        <f>G275</f>
        <v>175.5</v>
      </c>
      <c r="H274" s="20">
        <f>H275</f>
        <v>175.5</v>
      </c>
      <c r="I274" s="13">
        <f t="shared" si="18"/>
        <v>100</v>
      </c>
      <c r="J274" s="14"/>
    </row>
    <row r="275" spans="1:10" ht="12.75">
      <c r="A275" s="19">
        <f t="shared" si="17"/>
        <v>267</v>
      </c>
      <c r="B275" s="39" t="s">
        <v>379</v>
      </c>
      <c r="C275" s="19">
        <v>901</v>
      </c>
      <c r="D275" s="19" t="s">
        <v>115</v>
      </c>
      <c r="E275" s="19" t="s">
        <v>215</v>
      </c>
      <c r="F275" s="19">
        <v>244</v>
      </c>
      <c r="G275" s="26">
        <v>175.5</v>
      </c>
      <c r="H275" s="20">
        <v>175.5</v>
      </c>
      <c r="I275" s="13">
        <f t="shared" si="18"/>
        <v>100</v>
      </c>
      <c r="J275" s="14"/>
    </row>
    <row r="276" spans="1:10" ht="25.5">
      <c r="A276" s="19">
        <f t="shared" si="17"/>
        <v>268</v>
      </c>
      <c r="B276" s="39" t="s">
        <v>326</v>
      </c>
      <c r="C276" s="19">
        <v>901</v>
      </c>
      <c r="D276" s="19" t="s">
        <v>115</v>
      </c>
      <c r="E276" s="19" t="s">
        <v>327</v>
      </c>
      <c r="F276" s="19"/>
      <c r="G276" s="26">
        <f>G277</f>
        <v>51.6</v>
      </c>
      <c r="H276" s="26">
        <f>H277</f>
        <v>51.6</v>
      </c>
      <c r="I276" s="13">
        <f t="shared" si="18"/>
        <v>100</v>
      </c>
      <c r="J276" s="14"/>
    </row>
    <row r="277" spans="1:10" ht="12.75">
      <c r="A277" s="19">
        <f t="shared" si="17"/>
        <v>269</v>
      </c>
      <c r="B277" s="39" t="s">
        <v>379</v>
      </c>
      <c r="C277" s="19">
        <v>901</v>
      </c>
      <c r="D277" s="19" t="s">
        <v>115</v>
      </c>
      <c r="E277" s="19" t="s">
        <v>327</v>
      </c>
      <c r="F277" s="19">
        <v>244</v>
      </c>
      <c r="G277" s="26">
        <v>51.6</v>
      </c>
      <c r="H277" s="20">
        <v>51.6</v>
      </c>
      <c r="I277" s="13">
        <f t="shared" si="18"/>
        <v>100</v>
      </c>
      <c r="J277" s="14"/>
    </row>
    <row r="278" spans="1:10" ht="12.75">
      <c r="A278" s="22">
        <f t="shared" si="17"/>
        <v>270</v>
      </c>
      <c r="B278" s="38" t="s">
        <v>116</v>
      </c>
      <c r="C278" s="22">
        <v>901</v>
      </c>
      <c r="D278" s="22" t="s">
        <v>117</v>
      </c>
      <c r="E278" s="22"/>
      <c r="F278" s="22"/>
      <c r="G278" s="17">
        <f>G279+G313</f>
        <v>20331.8</v>
      </c>
      <c r="H278" s="18">
        <f>H279+H313</f>
        <v>20331.8</v>
      </c>
      <c r="I278" s="12">
        <f t="shared" si="18"/>
        <v>100</v>
      </c>
      <c r="J278" s="14"/>
    </row>
    <row r="279" spans="1:10" ht="12.75">
      <c r="A279" s="22">
        <f t="shared" si="17"/>
        <v>271</v>
      </c>
      <c r="B279" s="42" t="s">
        <v>26</v>
      </c>
      <c r="C279" s="22">
        <v>901</v>
      </c>
      <c r="D279" s="22" t="s">
        <v>27</v>
      </c>
      <c r="E279" s="22"/>
      <c r="F279" s="22"/>
      <c r="G279" s="17">
        <f>G280+G309</f>
        <v>20078.399999999998</v>
      </c>
      <c r="H279" s="18">
        <f>H280+H309</f>
        <v>20078.399999999998</v>
      </c>
      <c r="I279" s="12">
        <f t="shared" si="18"/>
        <v>100</v>
      </c>
      <c r="J279" s="14"/>
    </row>
    <row r="280" spans="1:10" ht="38.25">
      <c r="A280" s="19">
        <f t="shared" si="17"/>
        <v>272</v>
      </c>
      <c r="B280" s="39" t="s">
        <v>378</v>
      </c>
      <c r="C280" s="19">
        <v>901</v>
      </c>
      <c r="D280" s="19" t="s">
        <v>27</v>
      </c>
      <c r="E280" s="19" t="s">
        <v>160</v>
      </c>
      <c r="F280" s="19"/>
      <c r="G280" s="26">
        <f>G281</f>
        <v>15463.299999999997</v>
      </c>
      <c r="H280" s="20">
        <f>H281</f>
        <v>15463.299999999997</v>
      </c>
      <c r="I280" s="13">
        <f t="shared" si="18"/>
        <v>100</v>
      </c>
      <c r="J280" s="14"/>
    </row>
    <row r="281" spans="1:10" ht="38.25">
      <c r="A281" s="22">
        <f t="shared" si="17"/>
        <v>273</v>
      </c>
      <c r="B281" s="42" t="s">
        <v>328</v>
      </c>
      <c r="C281" s="22">
        <v>901</v>
      </c>
      <c r="D281" s="22" t="s">
        <v>27</v>
      </c>
      <c r="E281" s="22" t="s">
        <v>216</v>
      </c>
      <c r="F281" s="19"/>
      <c r="G281" s="17">
        <f>G282+G284+G286+G288+G290+G292+G294+G296+G298+G300+G302+G304+G306</f>
        <v>15463.299999999997</v>
      </c>
      <c r="H281" s="18">
        <f>H282+H284+H286+H288+H290+H292+H294+H296+H298+H300+H302+H304+H306</f>
        <v>15463.299999999997</v>
      </c>
      <c r="I281" s="12">
        <f t="shared" si="18"/>
        <v>100</v>
      </c>
      <c r="J281" s="14"/>
    </row>
    <row r="282" spans="1:10" ht="25.5">
      <c r="A282" s="19">
        <f t="shared" si="17"/>
        <v>274</v>
      </c>
      <c r="B282" s="39" t="s">
        <v>28</v>
      </c>
      <c r="C282" s="19">
        <v>901</v>
      </c>
      <c r="D282" s="19" t="s">
        <v>27</v>
      </c>
      <c r="E282" s="19" t="s">
        <v>217</v>
      </c>
      <c r="F282" s="19"/>
      <c r="G282" s="26">
        <f>G283</f>
        <v>351.2</v>
      </c>
      <c r="H282" s="20">
        <f>H283</f>
        <v>351.2</v>
      </c>
      <c r="I282" s="13">
        <f t="shared" si="18"/>
        <v>100</v>
      </c>
      <c r="J282" s="14"/>
    </row>
    <row r="283" spans="1:10" ht="12.75">
      <c r="A283" s="19">
        <f t="shared" si="17"/>
        <v>275</v>
      </c>
      <c r="B283" s="39" t="s">
        <v>379</v>
      </c>
      <c r="C283" s="19">
        <v>901</v>
      </c>
      <c r="D283" s="19" t="s">
        <v>27</v>
      </c>
      <c r="E283" s="19" t="s">
        <v>217</v>
      </c>
      <c r="F283" s="19">
        <v>244</v>
      </c>
      <c r="G283" s="26">
        <v>351.2</v>
      </c>
      <c r="H283" s="20">
        <v>351.2</v>
      </c>
      <c r="I283" s="13">
        <f t="shared" si="18"/>
        <v>100</v>
      </c>
      <c r="J283" s="14"/>
    </row>
    <row r="284" spans="1:10" ht="38.25">
      <c r="A284" s="19">
        <f t="shared" si="17"/>
        <v>276</v>
      </c>
      <c r="B284" s="39" t="s">
        <v>450</v>
      </c>
      <c r="C284" s="19">
        <v>901</v>
      </c>
      <c r="D284" s="19" t="s">
        <v>27</v>
      </c>
      <c r="E284" s="19" t="s">
        <v>451</v>
      </c>
      <c r="F284" s="19"/>
      <c r="G284" s="26">
        <f>G285</f>
        <v>41.7</v>
      </c>
      <c r="H284" s="20">
        <f>H285</f>
        <v>41.7</v>
      </c>
      <c r="I284" s="13">
        <f t="shared" si="18"/>
        <v>100</v>
      </c>
      <c r="J284" s="14"/>
    </row>
    <row r="285" spans="1:10" ht="12.75">
      <c r="A285" s="19">
        <f t="shared" si="17"/>
        <v>277</v>
      </c>
      <c r="B285" s="39" t="s">
        <v>92</v>
      </c>
      <c r="C285" s="19">
        <v>901</v>
      </c>
      <c r="D285" s="19" t="s">
        <v>27</v>
      </c>
      <c r="E285" s="19" t="s">
        <v>451</v>
      </c>
      <c r="F285" s="19">
        <v>540</v>
      </c>
      <c r="G285" s="26">
        <v>41.7</v>
      </c>
      <c r="H285" s="20">
        <v>41.7</v>
      </c>
      <c r="I285" s="13">
        <f t="shared" si="18"/>
        <v>100</v>
      </c>
      <c r="J285" s="14"/>
    </row>
    <row r="286" spans="1:10" ht="25.5">
      <c r="A286" s="19">
        <f t="shared" si="17"/>
        <v>278</v>
      </c>
      <c r="B286" s="39" t="s">
        <v>329</v>
      </c>
      <c r="C286" s="19">
        <v>901</v>
      </c>
      <c r="D286" s="19" t="s">
        <v>27</v>
      </c>
      <c r="E286" s="19" t="s">
        <v>330</v>
      </c>
      <c r="F286" s="19"/>
      <c r="G286" s="26">
        <f>G287</f>
        <v>218</v>
      </c>
      <c r="H286" s="20">
        <f>H287</f>
        <v>218</v>
      </c>
      <c r="I286" s="13">
        <f t="shared" si="18"/>
        <v>100</v>
      </c>
      <c r="J286" s="14"/>
    </row>
    <row r="287" spans="1:10" ht="12.75">
      <c r="A287" s="19">
        <f t="shared" si="17"/>
        <v>279</v>
      </c>
      <c r="B287" s="39" t="s">
        <v>92</v>
      </c>
      <c r="C287" s="19">
        <v>901</v>
      </c>
      <c r="D287" s="19" t="s">
        <v>27</v>
      </c>
      <c r="E287" s="19" t="s">
        <v>330</v>
      </c>
      <c r="F287" s="19">
        <v>540</v>
      </c>
      <c r="G287" s="26">
        <v>218</v>
      </c>
      <c r="H287" s="20">
        <v>218</v>
      </c>
      <c r="I287" s="13">
        <f t="shared" si="18"/>
        <v>100</v>
      </c>
      <c r="J287" s="14"/>
    </row>
    <row r="288" spans="1:10" ht="25.5">
      <c r="A288" s="19">
        <f t="shared" si="17"/>
        <v>280</v>
      </c>
      <c r="B288" s="39" t="s">
        <v>29</v>
      </c>
      <c r="C288" s="19">
        <v>901</v>
      </c>
      <c r="D288" s="19" t="s">
        <v>27</v>
      </c>
      <c r="E288" s="19" t="s">
        <v>219</v>
      </c>
      <c r="F288" s="19"/>
      <c r="G288" s="26">
        <f>G289</f>
        <v>152</v>
      </c>
      <c r="H288" s="20">
        <f>H289</f>
        <v>152</v>
      </c>
      <c r="I288" s="13">
        <f t="shared" si="18"/>
        <v>100</v>
      </c>
      <c r="J288" s="14"/>
    </row>
    <row r="289" spans="1:10" ht="12.75">
      <c r="A289" s="19">
        <f t="shared" si="17"/>
        <v>281</v>
      </c>
      <c r="B289" s="39" t="s">
        <v>92</v>
      </c>
      <c r="C289" s="19">
        <v>901</v>
      </c>
      <c r="D289" s="19" t="s">
        <v>27</v>
      </c>
      <c r="E289" s="19" t="s">
        <v>219</v>
      </c>
      <c r="F289" s="19">
        <v>540</v>
      </c>
      <c r="G289" s="26">
        <v>152</v>
      </c>
      <c r="H289" s="20">
        <v>152</v>
      </c>
      <c r="I289" s="13">
        <f t="shared" si="18"/>
        <v>100</v>
      </c>
      <c r="J289" s="14"/>
    </row>
    <row r="290" spans="1:10" ht="28.5" customHeight="1">
      <c r="A290" s="19">
        <f t="shared" si="17"/>
        <v>282</v>
      </c>
      <c r="B290" s="39" t="s">
        <v>452</v>
      </c>
      <c r="C290" s="19">
        <v>901</v>
      </c>
      <c r="D290" s="19" t="s">
        <v>27</v>
      </c>
      <c r="E290" s="19" t="s">
        <v>220</v>
      </c>
      <c r="F290" s="19"/>
      <c r="G290" s="26">
        <f>G291</f>
        <v>1024.6</v>
      </c>
      <c r="H290" s="20">
        <f>H291</f>
        <v>1024.6</v>
      </c>
      <c r="I290" s="13">
        <f t="shared" si="18"/>
        <v>100</v>
      </c>
      <c r="J290" s="14"/>
    </row>
    <row r="291" spans="1:10" ht="12.75">
      <c r="A291" s="19">
        <f t="shared" si="17"/>
        <v>283</v>
      </c>
      <c r="B291" s="39" t="s">
        <v>92</v>
      </c>
      <c r="C291" s="19">
        <v>901</v>
      </c>
      <c r="D291" s="19" t="s">
        <v>27</v>
      </c>
      <c r="E291" s="19" t="s">
        <v>220</v>
      </c>
      <c r="F291" s="19">
        <v>540</v>
      </c>
      <c r="G291" s="26">
        <v>1024.6</v>
      </c>
      <c r="H291" s="20">
        <v>1024.6</v>
      </c>
      <c r="I291" s="13">
        <f t="shared" si="18"/>
        <v>100</v>
      </c>
      <c r="J291" s="14"/>
    </row>
    <row r="292" spans="1:10" ht="25.5">
      <c r="A292" s="19">
        <f t="shared" si="17"/>
        <v>284</v>
      </c>
      <c r="B292" s="39" t="s">
        <v>331</v>
      </c>
      <c r="C292" s="19">
        <v>901</v>
      </c>
      <c r="D292" s="19" t="s">
        <v>27</v>
      </c>
      <c r="E292" s="19" t="s">
        <v>221</v>
      </c>
      <c r="F292" s="19"/>
      <c r="G292" s="26">
        <f>G293</f>
        <v>4157.9</v>
      </c>
      <c r="H292" s="20">
        <f>H293</f>
        <v>4157.9</v>
      </c>
      <c r="I292" s="13">
        <f t="shared" si="18"/>
        <v>100</v>
      </c>
      <c r="J292" s="14"/>
    </row>
    <row r="293" spans="1:10" ht="63.75">
      <c r="A293" s="19">
        <f t="shared" si="17"/>
        <v>285</v>
      </c>
      <c r="B293" s="39" t="s">
        <v>222</v>
      </c>
      <c r="C293" s="19">
        <v>901</v>
      </c>
      <c r="D293" s="19" t="s">
        <v>27</v>
      </c>
      <c r="E293" s="19" t="s">
        <v>221</v>
      </c>
      <c r="F293" s="19">
        <v>611</v>
      </c>
      <c r="G293" s="26">
        <v>4157.9</v>
      </c>
      <c r="H293" s="20">
        <v>4157.9</v>
      </c>
      <c r="I293" s="13">
        <f t="shared" si="18"/>
        <v>100</v>
      </c>
      <c r="J293" s="14"/>
    </row>
    <row r="294" spans="1:10" ht="38.25">
      <c r="A294" s="19">
        <f t="shared" si="17"/>
        <v>286</v>
      </c>
      <c r="B294" s="39" t="s">
        <v>453</v>
      </c>
      <c r="C294" s="19">
        <v>901</v>
      </c>
      <c r="D294" s="19" t="s">
        <v>27</v>
      </c>
      <c r="E294" s="19" t="s">
        <v>454</v>
      </c>
      <c r="F294" s="19"/>
      <c r="G294" s="26">
        <f>G295</f>
        <v>3754.7</v>
      </c>
      <c r="H294" s="20">
        <f>H295</f>
        <v>3754.7</v>
      </c>
      <c r="I294" s="13">
        <f t="shared" si="18"/>
        <v>100</v>
      </c>
      <c r="J294" s="14"/>
    </row>
    <row r="295" spans="1:10" ht="25.5">
      <c r="A295" s="19">
        <f t="shared" si="17"/>
        <v>287</v>
      </c>
      <c r="B295" s="39" t="s">
        <v>218</v>
      </c>
      <c r="C295" s="19">
        <v>901</v>
      </c>
      <c r="D295" s="19" t="s">
        <v>27</v>
      </c>
      <c r="E295" s="19" t="s">
        <v>454</v>
      </c>
      <c r="F295" s="19">
        <v>612</v>
      </c>
      <c r="G295" s="26">
        <v>3754.7</v>
      </c>
      <c r="H295" s="20">
        <v>3754.7</v>
      </c>
      <c r="I295" s="13">
        <f t="shared" si="18"/>
        <v>100</v>
      </c>
      <c r="J295" s="14"/>
    </row>
    <row r="296" spans="1:10" ht="25.5">
      <c r="A296" s="19">
        <f t="shared" si="17"/>
        <v>288</v>
      </c>
      <c r="B296" s="39" t="s">
        <v>455</v>
      </c>
      <c r="C296" s="19">
        <v>901</v>
      </c>
      <c r="D296" s="19" t="s">
        <v>27</v>
      </c>
      <c r="E296" s="19" t="s">
        <v>456</v>
      </c>
      <c r="F296" s="19"/>
      <c r="G296" s="26">
        <f>G297</f>
        <v>341.5</v>
      </c>
      <c r="H296" s="20">
        <f>H297</f>
        <v>341.5</v>
      </c>
      <c r="I296" s="13">
        <f t="shared" si="18"/>
        <v>100</v>
      </c>
      <c r="J296" s="14"/>
    </row>
    <row r="297" spans="1:10" ht="54" customHeight="1">
      <c r="A297" s="19">
        <f t="shared" si="17"/>
        <v>289</v>
      </c>
      <c r="B297" s="39" t="s">
        <v>457</v>
      </c>
      <c r="C297" s="19">
        <v>901</v>
      </c>
      <c r="D297" s="19" t="s">
        <v>27</v>
      </c>
      <c r="E297" s="19" t="s">
        <v>456</v>
      </c>
      <c r="F297" s="19">
        <v>464</v>
      </c>
      <c r="G297" s="26">
        <v>341.5</v>
      </c>
      <c r="H297" s="20">
        <v>341.5</v>
      </c>
      <c r="I297" s="13">
        <f t="shared" si="18"/>
        <v>100</v>
      </c>
      <c r="J297" s="14"/>
    </row>
    <row r="298" spans="1:10" ht="25.5">
      <c r="A298" s="19">
        <f t="shared" si="17"/>
        <v>290</v>
      </c>
      <c r="B298" s="23" t="s">
        <v>458</v>
      </c>
      <c r="C298" s="19">
        <v>901</v>
      </c>
      <c r="D298" s="19" t="s">
        <v>27</v>
      </c>
      <c r="E298" s="19" t="s">
        <v>459</v>
      </c>
      <c r="F298" s="19"/>
      <c r="G298" s="20">
        <f>G299</f>
        <v>275.4</v>
      </c>
      <c r="H298" s="20">
        <f>H299</f>
        <v>275.4</v>
      </c>
      <c r="I298" s="13">
        <f t="shared" si="18"/>
        <v>100</v>
      </c>
      <c r="J298" s="14"/>
    </row>
    <row r="299" spans="1:10" ht="12.75">
      <c r="A299" s="19">
        <f t="shared" si="17"/>
        <v>291</v>
      </c>
      <c r="B299" s="23" t="s">
        <v>92</v>
      </c>
      <c r="C299" s="19">
        <v>901</v>
      </c>
      <c r="D299" s="19" t="s">
        <v>27</v>
      </c>
      <c r="E299" s="19" t="s">
        <v>459</v>
      </c>
      <c r="F299" s="19">
        <v>540</v>
      </c>
      <c r="G299" s="20">
        <v>275.4</v>
      </c>
      <c r="H299" s="20">
        <v>275.4</v>
      </c>
      <c r="I299" s="13">
        <f t="shared" si="18"/>
        <v>100</v>
      </c>
      <c r="J299" s="14"/>
    </row>
    <row r="300" spans="1:10" ht="12.75">
      <c r="A300" s="19">
        <f t="shared" si="17"/>
        <v>292</v>
      </c>
      <c r="B300" s="39" t="s">
        <v>460</v>
      </c>
      <c r="C300" s="19">
        <v>901</v>
      </c>
      <c r="D300" s="19" t="s">
        <v>27</v>
      </c>
      <c r="E300" s="19" t="s">
        <v>461</v>
      </c>
      <c r="F300" s="19"/>
      <c r="G300" s="26">
        <f>G301</f>
        <v>600</v>
      </c>
      <c r="H300" s="20">
        <f>H301</f>
        <v>600</v>
      </c>
      <c r="I300" s="13">
        <f t="shared" si="18"/>
        <v>100</v>
      </c>
      <c r="J300" s="14"/>
    </row>
    <row r="301" spans="1:10" ht="12.75">
      <c r="A301" s="19">
        <f t="shared" si="17"/>
        <v>293</v>
      </c>
      <c r="B301" s="39" t="s">
        <v>92</v>
      </c>
      <c r="C301" s="19">
        <v>901</v>
      </c>
      <c r="D301" s="19" t="s">
        <v>27</v>
      </c>
      <c r="E301" s="19" t="s">
        <v>461</v>
      </c>
      <c r="F301" s="19">
        <v>540</v>
      </c>
      <c r="G301" s="26">
        <v>600</v>
      </c>
      <c r="H301" s="20">
        <v>600</v>
      </c>
      <c r="I301" s="13">
        <f t="shared" si="18"/>
        <v>100</v>
      </c>
      <c r="J301" s="14"/>
    </row>
    <row r="302" spans="1:10" ht="25.5">
      <c r="A302" s="19">
        <f t="shared" si="17"/>
        <v>294</v>
      </c>
      <c r="B302" s="23" t="s">
        <v>462</v>
      </c>
      <c r="C302" s="19">
        <v>901</v>
      </c>
      <c r="D302" s="19" t="s">
        <v>27</v>
      </c>
      <c r="E302" s="19" t="s">
        <v>463</v>
      </c>
      <c r="F302" s="19"/>
      <c r="G302" s="20">
        <f>G303</f>
        <v>229</v>
      </c>
      <c r="H302" s="20">
        <f>H303</f>
        <v>229</v>
      </c>
      <c r="I302" s="13">
        <f t="shared" si="18"/>
        <v>100</v>
      </c>
      <c r="J302" s="14"/>
    </row>
    <row r="303" spans="1:10" ht="12.75">
      <c r="A303" s="19">
        <f t="shared" si="17"/>
        <v>295</v>
      </c>
      <c r="B303" s="23" t="s">
        <v>92</v>
      </c>
      <c r="C303" s="19">
        <v>901</v>
      </c>
      <c r="D303" s="19" t="s">
        <v>27</v>
      </c>
      <c r="E303" s="19" t="s">
        <v>463</v>
      </c>
      <c r="F303" s="19">
        <v>540</v>
      </c>
      <c r="G303" s="20">
        <v>229</v>
      </c>
      <c r="H303" s="20">
        <v>229</v>
      </c>
      <c r="I303" s="13">
        <f t="shared" si="18"/>
        <v>100</v>
      </c>
      <c r="J303" s="14"/>
    </row>
    <row r="304" spans="1:10" ht="25.5">
      <c r="A304" s="19">
        <f t="shared" si="17"/>
        <v>296</v>
      </c>
      <c r="B304" s="23" t="s">
        <v>464</v>
      </c>
      <c r="C304" s="19">
        <v>901</v>
      </c>
      <c r="D304" s="19" t="s">
        <v>27</v>
      </c>
      <c r="E304" s="19" t="s">
        <v>465</v>
      </c>
      <c r="F304" s="19"/>
      <c r="G304" s="20">
        <f>G305</f>
        <v>263</v>
      </c>
      <c r="H304" s="20">
        <f>H305</f>
        <v>263</v>
      </c>
      <c r="I304" s="13">
        <f t="shared" si="18"/>
        <v>100</v>
      </c>
      <c r="J304" s="14"/>
    </row>
    <row r="305" spans="1:10" ht="12.75">
      <c r="A305" s="19">
        <f t="shared" si="17"/>
        <v>297</v>
      </c>
      <c r="B305" s="23" t="s">
        <v>92</v>
      </c>
      <c r="C305" s="19">
        <v>901</v>
      </c>
      <c r="D305" s="19" t="s">
        <v>27</v>
      </c>
      <c r="E305" s="19" t="s">
        <v>465</v>
      </c>
      <c r="F305" s="19">
        <v>540</v>
      </c>
      <c r="G305" s="20">
        <v>263</v>
      </c>
      <c r="H305" s="20">
        <v>263</v>
      </c>
      <c r="I305" s="13">
        <f t="shared" si="18"/>
        <v>100</v>
      </c>
      <c r="J305" s="14"/>
    </row>
    <row r="306" spans="1:10" ht="38.25">
      <c r="A306" s="19">
        <f t="shared" si="17"/>
        <v>298</v>
      </c>
      <c r="B306" s="23" t="s">
        <v>332</v>
      </c>
      <c r="C306" s="19">
        <v>901</v>
      </c>
      <c r="D306" s="19" t="s">
        <v>27</v>
      </c>
      <c r="E306" s="19" t="s">
        <v>333</v>
      </c>
      <c r="F306" s="19"/>
      <c r="G306" s="20">
        <f>G307+G308</f>
        <v>4054.2999999999997</v>
      </c>
      <c r="H306" s="20">
        <f>H307+H308</f>
        <v>4054.2999999999997</v>
      </c>
      <c r="I306" s="13">
        <f t="shared" si="18"/>
        <v>100</v>
      </c>
      <c r="J306" s="14"/>
    </row>
    <row r="307" spans="1:10" ht="12.75">
      <c r="A307" s="19">
        <f t="shared" si="17"/>
        <v>299</v>
      </c>
      <c r="B307" s="23" t="s">
        <v>92</v>
      </c>
      <c r="C307" s="19">
        <v>901</v>
      </c>
      <c r="D307" s="19" t="s">
        <v>27</v>
      </c>
      <c r="E307" s="19" t="s">
        <v>333</v>
      </c>
      <c r="F307" s="19">
        <v>540</v>
      </c>
      <c r="G307" s="20">
        <v>3758.6</v>
      </c>
      <c r="H307" s="20">
        <v>3758.6</v>
      </c>
      <c r="I307" s="13">
        <f t="shared" si="18"/>
        <v>100</v>
      </c>
      <c r="J307" s="14"/>
    </row>
    <row r="308" spans="1:10" ht="63.75">
      <c r="A308" s="19">
        <f t="shared" si="17"/>
        <v>300</v>
      </c>
      <c r="B308" s="23" t="s">
        <v>222</v>
      </c>
      <c r="C308" s="19"/>
      <c r="D308" s="19"/>
      <c r="E308" s="19"/>
      <c r="F308" s="19">
        <v>611</v>
      </c>
      <c r="G308" s="20">
        <v>295.7</v>
      </c>
      <c r="H308" s="20">
        <v>295.7</v>
      </c>
      <c r="I308" s="13">
        <f t="shared" si="18"/>
        <v>100</v>
      </c>
      <c r="J308" s="14"/>
    </row>
    <row r="309" spans="1:10" ht="12.75">
      <c r="A309" s="22">
        <f t="shared" si="17"/>
        <v>301</v>
      </c>
      <c r="B309" s="25" t="s">
        <v>4</v>
      </c>
      <c r="C309" s="22">
        <v>901</v>
      </c>
      <c r="D309" s="22" t="s">
        <v>27</v>
      </c>
      <c r="E309" s="22" t="s">
        <v>430</v>
      </c>
      <c r="F309" s="22"/>
      <c r="G309" s="18">
        <f>G310</f>
        <v>4615.099999999999</v>
      </c>
      <c r="H309" s="18">
        <f>H310</f>
        <v>4615.099999999999</v>
      </c>
      <c r="I309" s="12">
        <f t="shared" si="18"/>
        <v>100</v>
      </c>
      <c r="J309" s="14"/>
    </row>
    <row r="310" spans="1:10" ht="63.75">
      <c r="A310" s="19">
        <f t="shared" si="17"/>
        <v>302</v>
      </c>
      <c r="B310" s="23" t="s">
        <v>429</v>
      </c>
      <c r="C310" s="19">
        <v>901</v>
      </c>
      <c r="D310" s="19" t="s">
        <v>27</v>
      </c>
      <c r="E310" s="19" t="s">
        <v>430</v>
      </c>
      <c r="F310" s="19"/>
      <c r="G310" s="20">
        <f>G311+G312</f>
        <v>4615.099999999999</v>
      </c>
      <c r="H310" s="20">
        <f>H311+H312</f>
        <v>4615.099999999999</v>
      </c>
      <c r="I310" s="13">
        <f t="shared" si="18"/>
        <v>100</v>
      </c>
      <c r="J310" s="14"/>
    </row>
    <row r="311" spans="1:10" ht="12.75">
      <c r="A311" s="19">
        <f t="shared" si="17"/>
        <v>303</v>
      </c>
      <c r="B311" s="23" t="s">
        <v>92</v>
      </c>
      <c r="C311" s="19">
        <v>901</v>
      </c>
      <c r="D311" s="19" t="s">
        <v>27</v>
      </c>
      <c r="E311" s="19" t="s">
        <v>430</v>
      </c>
      <c r="F311" s="19">
        <v>540</v>
      </c>
      <c r="G311" s="20">
        <v>4568.9</v>
      </c>
      <c r="H311" s="20">
        <v>4568.9</v>
      </c>
      <c r="I311" s="13">
        <f t="shared" si="18"/>
        <v>100</v>
      </c>
      <c r="J311" s="14"/>
    </row>
    <row r="312" spans="1:10" ht="25.5">
      <c r="A312" s="19">
        <f t="shared" si="17"/>
        <v>304</v>
      </c>
      <c r="B312" s="23" t="s">
        <v>218</v>
      </c>
      <c r="C312" s="19"/>
      <c r="D312" s="19"/>
      <c r="E312" s="19"/>
      <c r="F312" s="19">
        <v>612</v>
      </c>
      <c r="G312" s="20">
        <v>46.2</v>
      </c>
      <c r="H312" s="20">
        <v>46.2</v>
      </c>
      <c r="I312" s="13">
        <f t="shared" si="18"/>
        <v>100</v>
      </c>
      <c r="J312" s="14"/>
    </row>
    <row r="313" spans="1:10" ht="12.75">
      <c r="A313" s="22">
        <f t="shared" si="17"/>
        <v>305</v>
      </c>
      <c r="B313" s="25" t="s">
        <v>466</v>
      </c>
      <c r="C313" s="22">
        <v>901</v>
      </c>
      <c r="D313" s="22" t="s">
        <v>467</v>
      </c>
      <c r="E313" s="22"/>
      <c r="F313" s="22"/>
      <c r="G313" s="18">
        <f aca="true" t="shared" si="21" ref="G313:H316">G314</f>
        <v>253.4</v>
      </c>
      <c r="H313" s="18">
        <f t="shared" si="21"/>
        <v>253.4</v>
      </c>
      <c r="I313" s="12">
        <f t="shared" si="18"/>
        <v>100</v>
      </c>
      <c r="J313" s="14"/>
    </row>
    <row r="314" spans="1:10" ht="38.25">
      <c r="A314" s="19">
        <f t="shared" si="17"/>
        <v>306</v>
      </c>
      <c r="B314" s="23" t="s">
        <v>378</v>
      </c>
      <c r="C314" s="19">
        <v>901</v>
      </c>
      <c r="D314" s="19" t="s">
        <v>467</v>
      </c>
      <c r="E314" s="19" t="s">
        <v>160</v>
      </c>
      <c r="F314" s="19"/>
      <c r="G314" s="20">
        <f t="shared" si="21"/>
        <v>253.4</v>
      </c>
      <c r="H314" s="20">
        <f t="shared" si="21"/>
        <v>253.4</v>
      </c>
      <c r="I314" s="13">
        <f t="shared" si="18"/>
        <v>100</v>
      </c>
      <c r="J314" s="14"/>
    </row>
    <row r="315" spans="1:10" ht="38.25">
      <c r="A315" s="22">
        <f t="shared" si="17"/>
        <v>307</v>
      </c>
      <c r="B315" s="25" t="s">
        <v>328</v>
      </c>
      <c r="C315" s="22">
        <v>901</v>
      </c>
      <c r="D315" s="22" t="s">
        <v>467</v>
      </c>
      <c r="E315" s="22" t="s">
        <v>216</v>
      </c>
      <c r="F315" s="22"/>
      <c r="G315" s="18">
        <f t="shared" si="21"/>
        <v>253.4</v>
      </c>
      <c r="H315" s="18">
        <f t="shared" si="21"/>
        <v>253.4</v>
      </c>
      <c r="I315" s="12">
        <f t="shared" si="18"/>
        <v>100</v>
      </c>
      <c r="J315" s="14"/>
    </row>
    <row r="316" spans="1:10" ht="38.25">
      <c r="A316" s="19">
        <f t="shared" si="17"/>
        <v>308</v>
      </c>
      <c r="B316" s="23" t="s">
        <v>332</v>
      </c>
      <c r="C316" s="19">
        <v>901</v>
      </c>
      <c r="D316" s="19" t="s">
        <v>467</v>
      </c>
      <c r="E316" s="19" t="s">
        <v>333</v>
      </c>
      <c r="F316" s="19"/>
      <c r="G316" s="20">
        <f t="shared" si="21"/>
        <v>253.4</v>
      </c>
      <c r="H316" s="20">
        <f t="shared" si="21"/>
        <v>253.4</v>
      </c>
      <c r="I316" s="13">
        <f t="shared" si="18"/>
        <v>100</v>
      </c>
      <c r="J316" s="14"/>
    </row>
    <row r="317" spans="1:10" ht="12.75">
      <c r="A317" s="19">
        <f t="shared" si="17"/>
        <v>309</v>
      </c>
      <c r="B317" s="23" t="s">
        <v>92</v>
      </c>
      <c r="C317" s="19">
        <v>901</v>
      </c>
      <c r="D317" s="19" t="s">
        <v>467</v>
      </c>
      <c r="E317" s="19" t="s">
        <v>333</v>
      </c>
      <c r="F317" s="19">
        <v>540</v>
      </c>
      <c r="G317" s="20">
        <v>253.4</v>
      </c>
      <c r="H317" s="20">
        <v>253.4</v>
      </c>
      <c r="I317" s="13">
        <f aca="true" t="shared" si="22" ref="I317:I380">H317/G317*100</f>
        <v>100</v>
      </c>
      <c r="J317" s="14"/>
    </row>
    <row r="318" spans="1:10" ht="12.75">
      <c r="A318" s="22">
        <f t="shared" si="17"/>
        <v>310</v>
      </c>
      <c r="B318" s="38" t="s">
        <v>118</v>
      </c>
      <c r="C318" s="22">
        <v>901</v>
      </c>
      <c r="D318" s="22" t="s">
        <v>119</v>
      </c>
      <c r="E318" s="22"/>
      <c r="F318" s="22"/>
      <c r="G318" s="17">
        <f>G319+G347</f>
        <v>92450.3</v>
      </c>
      <c r="H318" s="18">
        <f>H319+H347</f>
        <v>87484.6</v>
      </c>
      <c r="I318" s="12">
        <f t="shared" si="22"/>
        <v>94.62878973891918</v>
      </c>
      <c r="J318" s="14"/>
    </row>
    <row r="319" spans="1:10" ht="12.75">
      <c r="A319" s="22">
        <f t="shared" si="17"/>
        <v>311</v>
      </c>
      <c r="B319" s="42" t="s">
        <v>120</v>
      </c>
      <c r="C319" s="22">
        <v>901</v>
      </c>
      <c r="D319" s="22" t="s">
        <v>121</v>
      </c>
      <c r="E319" s="22"/>
      <c r="F319" s="22"/>
      <c r="G319" s="17">
        <f>G320</f>
        <v>87664.40000000001</v>
      </c>
      <c r="H319" s="18">
        <f>H320</f>
        <v>82784.90000000001</v>
      </c>
      <c r="I319" s="12">
        <f t="shared" si="22"/>
        <v>94.43388650352938</v>
      </c>
      <c r="J319" s="14"/>
    </row>
    <row r="320" spans="1:10" ht="38.25">
      <c r="A320" s="19">
        <f t="shared" si="17"/>
        <v>312</v>
      </c>
      <c r="B320" s="39" t="s">
        <v>378</v>
      </c>
      <c r="C320" s="19">
        <v>901</v>
      </c>
      <c r="D320" s="19" t="s">
        <v>121</v>
      </c>
      <c r="E320" s="19" t="s">
        <v>160</v>
      </c>
      <c r="F320" s="19"/>
      <c r="G320" s="26">
        <f>G321+G333+G340</f>
        <v>87664.40000000001</v>
      </c>
      <c r="H320" s="20">
        <f>H321+H333+H340</f>
        <v>82784.90000000001</v>
      </c>
      <c r="I320" s="13">
        <f t="shared" si="22"/>
        <v>94.43388650352938</v>
      </c>
      <c r="J320" s="14"/>
    </row>
    <row r="321" spans="1:10" ht="38.25">
      <c r="A321" s="22">
        <f t="shared" si="17"/>
        <v>313</v>
      </c>
      <c r="B321" s="42" t="s">
        <v>334</v>
      </c>
      <c r="C321" s="22">
        <v>901</v>
      </c>
      <c r="D321" s="22" t="s">
        <v>121</v>
      </c>
      <c r="E321" s="22" t="s">
        <v>223</v>
      </c>
      <c r="F321" s="22"/>
      <c r="G321" s="17">
        <f>G322+G325+G328+G331</f>
        <v>60998.700000000004</v>
      </c>
      <c r="H321" s="18">
        <f>H322+H325+H328+H331</f>
        <v>57783.3</v>
      </c>
      <c r="I321" s="12">
        <f t="shared" si="22"/>
        <v>94.72874012069109</v>
      </c>
      <c r="J321" s="14"/>
    </row>
    <row r="322" spans="1:10" ht="51">
      <c r="A322" s="19">
        <f aca="true" t="shared" si="23" ref="A322:A384">A321+1</f>
        <v>314</v>
      </c>
      <c r="B322" s="39" t="s">
        <v>53</v>
      </c>
      <c r="C322" s="19">
        <v>901</v>
      </c>
      <c r="D322" s="19" t="s">
        <v>121</v>
      </c>
      <c r="E322" s="19" t="s">
        <v>224</v>
      </c>
      <c r="F322" s="19"/>
      <c r="G322" s="26">
        <f>G323+G324</f>
        <v>3346.3</v>
      </c>
      <c r="H322" s="20">
        <f>SUM(H323:H324)</f>
        <v>3062.3</v>
      </c>
      <c r="I322" s="13">
        <f t="shared" si="22"/>
        <v>91.5130143740848</v>
      </c>
      <c r="J322" s="14"/>
    </row>
    <row r="323" spans="1:10" ht="12.75">
      <c r="A323" s="19">
        <f t="shared" si="23"/>
        <v>315</v>
      </c>
      <c r="B323" s="39" t="s">
        <v>379</v>
      </c>
      <c r="C323" s="19">
        <v>901</v>
      </c>
      <c r="D323" s="19" t="s">
        <v>121</v>
      </c>
      <c r="E323" s="19" t="s">
        <v>224</v>
      </c>
      <c r="F323" s="19">
        <v>244</v>
      </c>
      <c r="G323" s="26">
        <v>37</v>
      </c>
      <c r="H323" s="20">
        <v>30.5</v>
      </c>
      <c r="I323" s="13">
        <f t="shared" si="22"/>
        <v>82.43243243243244</v>
      </c>
      <c r="J323" s="14"/>
    </row>
    <row r="324" spans="1:10" ht="38.25">
      <c r="A324" s="19">
        <f t="shared" si="23"/>
        <v>316</v>
      </c>
      <c r="B324" s="39" t="s">
        <v>52</v>
      </c>
      <c r="C324" s="19"/>
      <c r="D324" s="19"/>
      <c r="E324" s="19"/>
      <c r="F324" s="19">
        <v>313</v>
      </c>
      <c r="G324" s="26">
        <v>3309.3</v>
      </c>
      <c r="H324" s="20">
        <v>3031.8</v>
      </c>
      <c r="I324" s="13">
        <f t="shared" si="22"/>
        <v>91.61454083945245</v>
      </c>
      <c r="J324" s="14"/>
    </row>
    <row r="325" spans="1:10" ht="63.75">
      <c r="A325" s="19">
        <f t="shared" si="23"/>
        <v>317</v>
      </c>
      <c r="B325" s="39" t="s">
        <v>30</v>
      </c>
      <c r="C325" s="19">
        <v>901</v>
      </c>
      <c r="D325" s="19" t="s">
        <v>121</v>
      </c>
      <c r="E325" s="19" t="s">
        <v>225</v>
      </c>
      <c r="F325" s="19"/>
      <c r="G325" s="26">
        <f>G326+G327</f>
        <v>51978.9</v>
      </c>
      <c r="H325" s="20">
        <f>SUM(H326:H327)</f>
        <v>50240.2</v>
      </c>
      <c r="I325" s="13">
        <f t="shared" si="22"/>
        <v>96.6549888512454</v>
      </c>
      <c r="J325" s="14"/>
    </row>
    <row r="326" spans="1:10" ht="12.75">
      <c r="A326" s="19">
        <f t="shared" si="23"/>
        <v>318</v>
      </c>
      <c r="B326" s="39" t="s">
        <v>379</v>
      </c>
      <c r="C326" s="19">
        <v>901</v>
      </c>
      <c r="D326" s="19" t="s">
        <v>121</v>
      </c>
      <c r="E326" s="19" t="s">
        <v>225</v>
      </c>
      <c r="F326" s="19">
        <v>244</v>
      </c>
      <c r="G326" s="26">
        <v>675.6</v>
      </c>
      <c r="H326" s="20">
        <v>600.2</v>
      </c>
      <c r="I326" s="13">
        <f t="shared" si="22"/>
        <v>88.83955002960332</v>
      </c>
      <c r="J326" s="14"/>
    </row>
    <row r="327" spans="1:10" ht="38.25">
      <c r="A327" s="19">
        <f t="shared" si="23"/>
        <v>319</v>
      </c>
      <c r="B327" s="39" t="s">
        <v>52</v>
      </c>
      <c r="C327" s="19"/>
      <c r="D327" s="19"/>
      <c r="E327" s="19"/>
      <c r="F327" s="19">
        <v>313</v>
      </c>
      <c r="G327" s="26">
        <v>51303.3</v>
      </c>
      <c r="H327" s="20">
        <v>49640</v>
      </c>
      <c r="I327" s="13">
        <f t="shared" si="22"/>
        <v>96.75790836067075</v>
      </c>
      <c r="J327" s="14"/>
    </row>
    <row r="328" spans="1:10" ht="51">
      <c r="A328" s="19">
        <f t="shared" si="23"/>
        <v>320</v>
      </c>
      <c r="B328" s="39" t="s">
        <v>31</v>
      </c>
      <c r="C328" s="19">
        <v>901</v>
      </c>
      <c r="D328" s="19" t="s">
        <v>121</v>
      </c>
      <c r="E328" s="19" t="s">
        <v>226</v>
      </c>
      <c r="F328" s="19"/>
      <c r="G328" s="26">
        <f>G329+G330</f>
        <v>5661</v>
      </c>
      <c r="H328" s="20">
        <f>SUM(H329:H330)</f>
        <v>4469.4</v>
      </c>
      <c r="I328" s="13">
        <f t="shared" si="22"/>
        <v>78.95071542130366</v>
      </c>
      <c r="J328" s="14"/>
    </row>
    <row r="329" spans="1:10" ht="12.75">
      <c r="A329" s="19">
        <f t="shared" si="23"/>
        <v>321</v>
      </c>
      <c r="B329" s="39" t="s">
        <v>379</v>
      </c>
      <c r="C329" s="19">
        <v>901</v>
      </c>
      <c r="D329" s="19" t="s">
        <v>121</v>
      </c>
      <c r="E329" s="19" t="s">
        <v>226</v>
      </c>
      <c r="F329" s="19">
        <v>244</v>
      </c>
      <c r="G329" s="26">
        <v>102.1</v>
      </c>
      <c r="H329" s="20">
        <v>61.9</v>
      </c>
      <c r="I329" s="13">
        <f t="shared" si="22"/>
        <v>60.62683643486778</v>
      </c>
      <c r="J329" s="14"/>
    </row>
    <row r="330" spans="1:10" ht="38.25">
      <c r="A330" s="19">
        <f t="shared" si="23"/>
        <v>322</v>
      </c>
      <c r="B330" s="39" t="s">
        <v>52</v>
      </c>
      <c r="C330" s="19"/>
      <c r="D330" s="19"/>
      <c r="E330" s="19"/>
      <c r="F330" s="19">
        <v>313</v>
      </c>
      <c r="G330" s="26">
        <v>5558.9</v>
      </c>
      <c r="H330" s="20">
        <v>4407.5</v>
      </c>
      <c r="I330" s="13">
        <f t="shared" si="22"/>
        <v>79.28726906402346</v>
      </c>
      <c r="J330" s="14"/>
    </row>
    <row r="331" spans="1:10" ht="51">
      <c r="A331" s="19">
        <f t="shared" si="23"/>
        <v>323</v>
      </c>
      <c r="B331" s="39" t="s">
        <v>227</v>
      </c>
      <c r="C331" s="19">
        <v>901</v>
      </c>
      <c r="D331" s="19" t="s">
        <v>121</v>
      </c>
      <c r="E331" s="19" t="s">
        <v>335</v>
      </c>
      <c r="F331" s="19"/>
      <c r="G331" s="26">
        <f>G332</f>
        <v>12.5</v>
      </c>
      <c r="H331" s="20">
        <f>H332</f>
        <v>11.4</v>
      </c>
      <c r="I331" s="13">
        <f t="shared" si="22"/>
        <v>91.2</v>
      </c>
      <c r="J331" s="14"/>
    </row>
    <row r="332" spans="1:10" ht="38.25">
      <c r="A332" s="19">
        <f t="shared" si="23"/>
        <v>324</v>
      </c>
      <c r="B332" s="39" t="s">
        <v>52</v>
      </c>
      <c r="C332" s="19">
        <v>901</v>
      </c>
      <c r="D332" s="19" t="s">
        <v>121</v>
      </c>
      <c r="E332" s="19" t="s">
        <v>335</v>
      </c>
      <c r="F332" s="19">
        <v>313</v>
      </c>
      <c r="G332" s="26">
        <v>12.5</v>
      </c>
      <c r="H332" s="20">
        <v>11.4</v>
      </c>
      <c r="I332" s="13">
        <f t="shared" si="22"/>
        <v>91.2</v>
      </c>
      <c r="J332" s="14"/>
    </row>
    <row r="333" spans="1:10" ht="25.5">
      <c r="A333" s="22">
        <f t="shared" si="23"/>
        <v>325</v>
      </c>
      <c r="B333" s="42" t="s">
        <v>336</v>
      </c>
      <c r="C333" s="22">
        <v>901</v>
      </c>
      <c r="D333" s="22" t="s">
        <v>121</v>
      </c>
      <c r="E333" s="22" t="s">
        <v>202</v>
      </c>
      <c r="F333" s="22"/>
      <c r="G333" s="17">
        <f>G334+G336+G338</f>
        <v>23368</v>
      </c>
      <c r="H333" s="18">
        <f>H334+H336+H338</f>
        <v>23368</v>
      </c>
      <c r="I333" s="12">
        <f t="shared" si="22"/>
        <v>100</v>
      </c>
      <c r="J333" s="14"/>
    </row>
    <row r="334" spans="1:10" ht="38.25">
      <c r="A334" s="19">
        <f t="shared" si="23"/>
        <v>326</v>
      </c>
      <c r="B334" s="23" t="s">
        <v>337</v>
      </c>
      <c r="C334" s="19">
        <v>901</v>
      </c>
      <c r="D334" s="19" t="s">
        <v>121</v>
      </c>
      <c r="E334" s="19" t="s">
        <v>468</v>
      </c>
      <c r="F334" s="19"/>
      <c r="G334" s="20">
        <f>G335</f>
        <v>12307.1</v>
      </c>
      <c r="H334" s="20">
        <f>H335</f>
        <v>12307.1</v>
      </c>
      <c r="I334" s="13">
        <f t="shared" si="22"/>
        <v>100</v>
      </c>
      <c r="J334" s="14"/>
    </row>
    <row r="335" spans="1:10" ht="12.75">
      <c r="A335" s="19">
        <f t="shared" si="23"/>
        <v>327</v>
      </c>
      <c r="B335" s="23" t="s">
        <v>51</v>
      </c>
      <c r="C335" s="19">
        <v>901</v>
      </c>
      <c r="D335" s="19" t="s">
        <v>121</v>
      </c>
      <c r="E335" s="19" t="s">
        <v>468</v>
      </c>
      <c r="F335" s="19">
        <v>322</v>
      </c>
      <c r="G335" s="20">
        <v>12307.1</v>
      </c>
      <c r="H335" s="20">
        <v>12307.1</v>
      </c>
      <c r="I335" s="13">
        <f t="shared" si="22"/>
        <v>100</v>
      </c>
      <c r="J335" s="14"/>
    </row>
    <row r="336" spans="1:10" ht="38.25">
      <c r="A336" s="19">
        <f t="shared" si="23"/>
        <v>328</v>
      </c>
      <c r="B336" s="23" t="s">
        <v>337</v>
      </c>
      <c r="C336" s="19">
        <v>901</v>
      </c>
      <c r="D336" s="19" t="s">
        <v>121</v>
      </c>
      <c r="E336" s="19" t="s">
        <v>469</v>
      </c>
      <c r="F336" s="19"/>
      <c r="G336" s="20">
        <f>G337</f>
        <v>7929.9</v>
      </c>
      <c r="H336" s="20">
        <f>H337</f>
        <v>7929.9</v>
      </c>
      <c r="I336" s="13">
        <f t="shared" si="22"/>
        <v>100</v>
      </c>
      <c r="J336" s="14"/>
    </row>
    <row r="337" spans="1:10" ht="12.75">
      <c r="A337" s="19">
        <f t="shared" si="23"/>
        <v>329</v>
      </c>
      <c r="B337" s="23" t="s">
        <v>51</v>
      </c>
      <c r="C337" s="19">
        <v>901</v>
      </c>
      <c r="D337" s="19" t="s">
        <v>121</v>
      </c>
      <c r="E337" s="19" t="s">
        <v>469</v>
      </c>
      <c r="F337" s="19">
        <v>322</v>
      </c>
      <c r="G337" s="20">
        <v>7929.9</v>
      </c>
      <c r="H337" s="20">
        <v>7929.9</v>
      </c>
      <c r="I337" s="13">
        <f t="shared" si="22"/>
        <v>100</v>
      </c>
      <c r="J337" s="14"/>
    </row>
    <row r="338" spans="1:10" ht="38.25">
      <c r="A338" s="19">
        <f t="shared" si="23"/>
        <v>330</v>
      </c>
      <c r="B338" s="23" t="s">
        <v>337</v>
      </c>
      <c r="C338" s="28">
        <v>901</v>
      </c>
      <c r="D338" s="19" t="s">
        <v>121</v>
      </c>
      <c r="E338" s="19" t="s">
        <v>470</v>
      </c>
      <c r="F338" s="19"/>
      <c r="G338" s="20">
        <f>G339</f>
        <v>3131</v>
      </c>
      <c r="H338" s="20">
        <f>H339</f>
        <v>3131</v>
      </c>
      <c r="I338" s="13">
        <f t="shared" si="22"/>
        <v>100</v>
      </c>
      <c r="J338" s="14"/>
    </row>
    <row r="339" spans="1:10" ht="12.75">
      <c r="A339" s="19">
        <f t="shared" si="23"/>
        <v>331</v>
      </c>
      <c r="B339" s="23" t="s">
        <v>51</v>
      </c>
      <c r="C339" s="19">
        <v>901</v>
      </c>
      <c r="D339" s="19" t="s">
        <v>121</v>
      </c>
      <c r="E339" s="19" t="s">
        <v>470</v>
      </c>
      <c r="F339" s="19">
        <v>322</v>
      </c>
      <c r="G339" s="20">
        <v>3131</v>
      </c>
      <c r="H339" s="20">
        <v>3131</v>
      </c>
      <c r="I339" s="13">
        <f t="shared" si="22"/>
        <v>100</v>
      </c>
      <c r="J339" s="14"/>
    </row>
    <row r="340" spans="1:10" ht="25.5">
      <c r="A340" s="22">
        <f t="shared" si="23"/>
        <v>332</v>
      </c>
      <c r="B340" s="42" t="s">
        <v>338</v>
      </c>
      <c r="C340" s="22">
        <v>901</v>
      </c>
      <c r="D340" s="22" t="s">
        <v>121</v>
      </c>
      <c r="E340" s="22" t="s">
        <v>228</v>
      </c>
      <c r="F340" s="22"/>
      <c r="G340" s="17">
        <f>G341+G343+G345</f>
        <v>3297.7000000000003</v>
      </c>
      <c r="H340" s="18">
        <f>H341+H343+H345</f>
        <v>1633.6</v>
      </c>
      <c r="I340" s="12">
        <f t="shared" si="22"/>
        <v>49.537556478757914</v>
      </c>
      <c r="J340" s="14"/>
    </row>
    <row r="341" spans="1:10" ht="25.5">
      <c r="A341" s="19">
        <f t="shared" si="23"/>
        <v>333</v>
      </c>
      <c r="B341" s="39" t="s">
        <v>32</v>
      </c>
      <c r="C341" s="19">
        <v>901</v>
      </c>
      <c r="D341" s="19" t="s">
        <v>121</v>
      </c>
      <c r="E341" s="19" t="s">
        <v>339</v>
      </c>
      <c r="F341" s="19"/>
      <c r="G341" s="26">
        <f>G342</f>
        <v>600.9</v>
      </c>
      <c r="H341" s="20">
        <f>H342</f>
        <v>600.9</v>
      </c>
      <c r="I341" s="13">
        <f t="shared" si="22"/>
        <v>100</v>
      </c>
      <c r="J341" s="14"/>
    </row>
    <row r="342" spans="1:10" ht="12.75">
      <c r="A342" s="19">
        <f t="shared" si="23"/>
        <v>334</v>
      </c>
      <c r="B342" s="39" t="s">
        <v>51</v>
      </c>
      <c r="C342" s="19">
        <v>901</v>
      </c>
      <c r="D342" s="19" t="s">
        <v>121</v>
      </c>
      <c r="E342" s="19" t="s">
        <v>339</v>
      </c>
      <c r="F342" s="19">
        <v>322</v>
      </c>
      <c r="G342" s="26">
        <v>600.9</v>
      </c>
      <c r="H342" s="20">
        <v>600.9</v>
      </c>
      <c r="I342" s="13">
        <f t="shared" si="22"/>
        <v>100</v>
      </c>
      <c r="J342" s="14"/>
    </row>
    <row r="343" spans="1:10" ht="25.5">
      <c r="A343" s="19">
        <f t="shared" si="23"/>
        <v>335</v>
      </c>
      <c r="B343" s="39" t="s">
        <v>32</v>
      </c>
      <c r="C343" s="19">
        <v>901</v>
      </c>
      <c r="D343" s="19" t="s">
        <v>121</v>
      </c>
      <c r="E343" s="19" t="s">
        <v>471</v>
      </c>
      <c r="F343" s="19"/>
      <c r="G343" s="26">
        <f>G344</f>
        <v>1868.4</v>
      </c>
      <c r="H343" s="20">
        <f>H344</f>
        <v>816.8</v>
      </c>
      <c r="I343" s="13">
        <f t="shared" si="22"/>
        <v>43.71654891886105</v>
      </c>
      <c r="J343" s="14"/>
    </row>
    <row r="344" spans="1:10" ht="12.75">
      <c r="A344" s="19">
        <f t="shared" si="23"/>
        <v>336</v>
      </c>
      <c r="B344" s="39" t="s">
        <v>51</v>
      </c>
      <c r="C344" s="19">
        <v>901</v>
      </c>
      <c r="D344" s="19" t="s">
        <v>121</v>
      </c>
      <c r="E344" s="19" t="s">
        <v>471</v>
      </c>
      <c r="F344" s="19">
        <v>322</v>
      </c>
      <c r="G344" s="26">
        <v>1868.4</v>
      </c>
      <c r="H344" s="20">
        <v>816.8</v>
      </c>
      <c r="I344" s="13">
        <f t="shared" si="22"/>
        <v>43.71654891886105</v>
      </c>
      <c r="J344" s="14"/>
    </row>
    <row r="345" spans="1:10" ht="25.5">
      <c r="A345" s="19">
        <f t="shared" si="23"/>
        <v>337</v>
      </c>
      <c r="B345" s="39" t="s">
        <v>32</v>
      </c>
      <c r="C345" s="19">
        <v>901</v>
      </c>
      <c r="D345" s="19" t="s">
        <v>121</v>
      </c>
      <c r="E345" s="19" t="s">
        <v>340</v>
      </c>
      <c r="F345" s="19"/>
      <c r="G345" s="26">
        <f>G346</f>
        <v>828.4</v>
      </c>
      <c r="H345" s="20">
        <f>H346</f>
        <v>215.9</v>
      </c>
      <c r="I345" s="13">
        <f t="shared" si="22"/>
        <v>26.06228874939643</v>
      </c>
      <c r="J345" s="14"/>
    </row>
    <row r="346" spans="1:10" ht="12.75">
      <c r="A346" s="19">
        <f t="shared" si="23"/>
        <v>338</v>
      </c>
      <c r="B346" s="39" t="s">
        <v>51</v>
      </c>
      <c r="C346" s="19">
        <v>901</v>
      </c>
      <c r="D346" s="19" t="s">
        <v>121</v>
      </c>
      <c r="E346" s="19" t="s">
        <v>340</v>
      </c>
      <c r="F346" s="19">
        <v>322</v>
      </c>
      <c r="G346" s="26">
        <v>828.4</v>
      </c>
      <c r="H346" s="20">
        <v>215.9</v>
      </c>
      <c r="I346" s="13">
        <f t="shared" si="22"/>
        <v>26.06228874939643</v>
      </c>
      <c r="J346" s="14"/>
    </row>
    <row r="347" spans="1:10" ht="25.5">
      <c r="A347" s="22">
        <f t="shared" si="23"/>
        <v>339</v>
      </c>
      <c r="B347" s="42" t="s">
        <v>33</v>
      </c>
      <c r="C347" s="22">
        <v>901</v>
      </c>
      <c r="D347" s="22" t="s">
        <v>122</v>
      </c>
      <c r="E347" s="22"/>
      <c r="F347" s="22"/>
      <c r="G347" s="17">
        <f>G348+G381</f>
        <v>4785.9</v>
      </c>
      <c r="H347" s="18">
        <f>H348+H381</f>
        <v>4699.7</v>
      </c>
      <c r="I347" s="12">
        <f t="shared" si="22"/>
        <v>98.1988758645187</v>
      </c>
      <c r="J347" s="14"/>
    </row>
    <row r="348" spans="1:10" ht="38.25">
      <c r="A348" s="19">
        <f t="shared" si="23"/>
        <v>340</v>
      </c>
      <c r="B348" s="39" t="s">
        <v>378</v>
      </c>
      <c r="C348" s="19">
        <v>901</v>
      </c>
      <c r="D348" s="19" t="s">
        <v>122</v>
      </c>
      <c r="E348" s="19" t="s">
        <v>160</v>
      </c>
      <c r="F348" s="19"/>
      <c r="G348" s="26">
        <f>G349+G369</f>
        <v>4668.9</v>
      </c>
      <c r="H348" s="20">
        <f>H349+H369</f>
        <v>4582.7</v>
      </c>
      <c r="I348" s="13">
        <f t="shared" si="22"/>
        <v>98.15374070980317</v>
      </c>
      <c r="J348" s="14"/>
    </row>
    <row r="349" spans="1:10" ht="38.25">
      <c r="A349" s="22">
        <f t="shared" si="23"/>
        <v>341</v>
      </c>
      <c r="B349" s="42" t="s">
        <v>341</v>
      </c>
      <c r="C349" s="22">
        <v>901</v>
      </c>
      <c r="D349" s="22" t="s">
        <v>122</v>
      </c>
      <c r="E349" s="22" t="s">
        <v>169</v>
      </c>
      <c r="F349" s="22"/>
      <c r="G349" s="17">
        <f>G350+G352+G354+G356+G358+G361+G363+G365+G367</f>
        <v>1366.1000000000001</v>
      </c>
      <c r="H349" s="18">
        <f>H350+H352+H354+H356+H358+H361+H363+H365+H367</f>
        <v>1317.8</v>
      </c>
      <c r="I349" s="12">
        <f t="shared" si="22"/>
        <v>96.46438767293755</v>
      </c>
      <c r="J349" s="14"/>
    </row>
    <row r="350" spans="1:10" ht="63.75">
      <c r="A350" s="19">
        <f t="shared" si="23"/>
        <v>342</v>
      </c>
      <c r="B350" s="39" t="s">
        <v>34</v>
      </c>
      <c r="C350" s="19">
        <v>901</v>
      </c>
      <c r="D350" s="19" t="s">
        <v>122</v>
      </c>
      <c r="E350" s="19" t="s">
        <v>229</v>
      </c>
      <c r="F350" s="19"/>
      <c r="G350" s="26">
        <f>G351</f>
        <v>187.7</v>
      </c>
      <c r="H350" s="20">
        <f>H351</f>
        <v>187.7</v>
      </c>
      <c r="I350" s="13">
        <f t="shared" si="22"/>
        <v>100</v>
      </c>
      <c r="J350" s="14"/>
    </row>
    <row r="351" spans="1:10" ht="12.75">
      <c r="A351" s="19">
        <f t="shared" si="23"/>
        <v>343</v>
      </c>
      <c r="B351" s="39" t="s">
        <v>379</v>
      </c>
      <c r="C351" s="19">
        <v>901</v>
      </c>
      <c r="D351" s="19" t="s">
        <v>122</v>
      </c>
      <c r="E351" s="19" t="s">
        <v>229</v>
      </c>
      <c r="F351" s="19">
        <v>244</v>
      </c>
      <c r="G351" s="26">
        <v>187.7</v>
      </c>
      <c r="H351" s="20">
        <v>187.7</v>
      </c>
      <c r="I351" s="13">
        <f t="shared" si="22"/>
        <v>100</v>
      </c>
      <c r="J351" s="14"/>
    </row>
    <row r="352" spans="1:10" ht="38.25">
      <c r="A352" s="19">
        <f t="shared" si="23"/>
        <v>344</v>
      </c>
      <c r="B352" s="39" t="s">
        <v>35</v>
      </c>
      <c r="C352" s="19">
        <v>901</v>
      </c>
      <c r="D352" s="19" t="s">
        <v>122</v>
      </c>
      <c r="E352" s="19" t="s">
        <v>230</v>
      </c>
      <c r="F352" s="19"/>
      <c r="G352" s="26">
        <f>G353</f>
        <v>99.8</v>
      </c>
      <c r="H352" s="20">
        <f>H353</f>
        <v>99.8</v>
      </c>
      <c r="I352" s="13">
        <f t="shared" si="22"/>
        <v>100</v>
      </c>
      <c r="J352" s="14"/>
    </row>
    <row r="353" spans="1:10" ht="12.75">
      <c r="A353" s="19">
        <f t="shared" si="23"/>
        <v>345</v>
      </c>
      <c r="B353" s="39" t="s">
        <v>379</v>
      </c>
      <c r="C353" s="19">
        <v>901</v>
      </c>
      <c r="D353" s="19" t="s">
        <v>122</v>
      </c>
      <c r="E353" s="19" t="s">
        <v>230</v>
      </c>
      <c r="F353" s="19">
        <v>244</v>
      </c>
      <c r="G353" s="26">
        <v>99.8</v>
      </c>
      <c r="H353" s="20">
        <v>99.8</v>
      </c>
      <c r="I353" s="13">
        <f t="shared" si="22"/>
        <v>100</v>
      </c>
      <c r="J353" s="14"/>
    </row>
    <row r="354" spans="1:10" ht="25.5">
      <c r="A354" s="19">
        <f t="shared" si="23"/>
        <v>346</v>
      </c>
      <c r="B354" s="39" t="s">
        <v>231</v>
      </c>
      <c r="C354" s="19">
        <v>901</v>
      </c>
      <c r="D354" s="19" t="s">
        <v>122</v>
      </c>
      <c r="E354" s="19" t="s">
        <v>232</v>
      </c>
      <c r="F354" s="19"/>
      <c r="G354" s="26">
        <f>G355</f>
        <v>412.5</v>
      </c>
      <c r="H354" s="20">
        <f>H355</f>
        <v>412.5</v>
      </c>
      <c r="I354" s="13">
        <f t="shared" si="22"/>
        <v>100</v>
      </c>
      <c r="J354" s="14"/>
    </row>
    <row r="355" spans="1:10" ht="12.75">
      <c r="A355" s="19">
        <f t="shared" si="23"/>
        <v>347</v>
      </c>
      <c r="B355" s="39" t="s">
        <v>379</v>
      </c>
      <c r="C355" s="19">
        <v>901</v>
      </c>
      <c r="D355" s="19">
        <v>1006</v>
      </c>
      <c r="E355" s="19" t="s">
        <v>232</v>
      </c>
      <c r="F355" s="19">
        <v>244</v>
      </c>
      <c r="G355" s="26">
        <v>412.5</v>
      </c>
      <c r="H355" s="20">
        <v>412.5</v>
      </c>
      <c r="I355" s="13">
        <f t="shared" si="22"/>
        <v>100</v>
      </c>
      <c r="J355" s="14"/>
    </row>
    <row r="356" spans="1:10" ht="51">
      <c r="A356" s="19">
        <f t="shared" si="23"/>
        <v>348</v>
      </c>
      <c r="B356" s="39" t="s">
        <v>472</v>
      </c>
      <c r="C356" s="19">
        <v>901</v>
      </c>
      <c r="D356" s="19" t="s">
        <v>122</v>
      </c>
      <c r="E356" s="19" t="s">
        <v>233</v>
      </c>
      <c r="F356" s="19"/>
      <c r="G356" s="26">
        <f>G357</f>
        <v>246.6</v>
      </c>
      <c r="H356" s="20">
        <f>H357</f>
        <v>198.3</v>
      </c>
      <c r="I356" s="13">
        <f t="shared" si="22"/>
        <v>80.41362530413626</v>
      </c>
      <c r="J356" s="14"/>
    </row>
    <row r="357" spans="1:10" ht="38.25">
      <c r="A357" s="19">
        <f t="shared" si="23"/>
        <v>349</v>
      </c>
      <c r="B357" s="39" t="s">
        <v>52</v>
      </c>
      <c r="C357" s="19">
        <v>901</v>
      </c>
      <c r="D357" s="19" t="s">
        <v>122</v>
      </c>
      <c r="E357" s="19" t="s">
        <v>233</v>
      </c>
      <c r="F357" s="19">
        <v>313</v>
      </c>
      <c r="G357" s="26">
        <v>246.6</v>
      </c>
      <c r="H357" s="20">
        <v>198.3</v>
      </c>
      <c r="I357" s="13">
        <f t="shared" si="22"/>
        <v>80.41362530413626</v>
      </c>
      <c r="J357" s="14"/>
    </row>
    <row r="358" spans="1:10" ht="51">
      <c r="A358" s="19">
        <f t="shared" si="23"/>
        <v>350</v>
      </c>
      <c r="B358" s="39" t="s">
        <v>342</v>
      </c>
      <c r="C358" s="19">
        <v>901</v>
      </c>
      <c r="D358" s="19" t="s">
        <v>122</v>
      </c>
      <c r="E358" s="19" t="s">
        <v>234</v>
      </c>
      <c r="F358" s="19"/>
      <c r="G358" s="26">
        <f>G359+G360</f>
        <v>91.3</v>
      </c>
      <c r="H358" s="20">
        <f>H359+H360</f>
        <v>91.3</v>
      </c>
      <c r="I358" s="13">
        <f t="shared" si="22"/>
        <v>100</v>
      </c>
      <c r="J358" s="14"/>
    </row>
    <row r="359" spans="1:10" ht="12.75">
      <c r="A359" s="19">
        <f t="shared" si="23"/>
        <v>351</v>
      </c>
      <c r="B359" s="39" t="s">
        <v>379</v>
      </c>
      <c r="C359" s="19">
        <v>901</v>
      </c>
      <c r="D359" s="19" t="s">
        <v>122</v>
      </c>
      <c r="E359" s="19" t="s">
        <v>234</v>
      </c>
      <c r="F359" s="19">
        <v>244</v>
      </c>
      <c r="G359" s="26">
        <v>26</v>
      </c>
      <c r="H359" s="20">
        <v>26</v>
      </c>
      <c r="I359" s="13">
        <f t="shared" si="22"/>
        <v>100</v>
      </c>
      <c r="J359" s="14"/>
    </row>
    <row r="360" spans="1:10" ht="38.25">
      <c r="A360" s="19">
        <f t="shared" si="23"/>
        <v>352</v>
      </c>
      <c r="B360" s="39" t="s">
        <v>52</v>
      </c>
      <c r="C360" s="19"/>
      <c r="D360" s="19"/>
      <c r="E360" s="19"/>
      <c r="F360" s="19">
        <v>313</v>
      </c>
      <c r="G360" s="26">
        <v>65.3</v>
      </c>
      <c r="H360" s="20">
        <v>65.3</v>
      </c>
      <c r="I360" s="13">
        <f t="shared" si="22"/>
        <v>100</v>
      </c>
      <c r="J360" s="14"/>
    </row>
    <row r="361" spans="1:10" ht="63.75">
      <c r="A361" s="19">
        <f t="shared" si="23"/>
        <v>353</v>
      </c>
      <c r="B361" s="39" t="s">
        <v>473</v>
      </c>
      <c r="C361" s="19">
        <v>901</v>
      </c>
      <c r="D361" s="19" t="s">
        <v>122</v>
      </c>
      <c r="E361" s="19" t="s">
        <v>235</v>
      </c>
      <c r="F361" s="19"/>
      <c r="G361" s="26">
        <f>G362</f>
        <v>19.9</v>
      </c>
      <c r="H361" s="20">
        <f>H362</f>
        <v>19.9</v>
      </c>
      <c r="I361" s="13">
        <f t="shared" si="22"/>
        <v>100</v>
      </c>
      <c r="J361" s="14"/>
    </row>
    <row r="362" spans="1:10" ht="12.75">
      <c r="A362" s="19">
        <f t="shared" si="23"/>
        <v>354</v>
      </c>
      <c r="B362" s="39" t="s">
        <v>379</v>
      </c>
      <c r="C362" s="19">
        <v>901</v>
      </c>
      <c r="D362" s="19" t="s">
        <v>122</v>
      </c>
      <c r="E362" s="19" t="s">
        <v>235</v>
      </c>
      <c r="F362" s="19">
        <v>244</v>
      </c>
      <c r="G362" s="26">
        <v>19.9</v>
      </c>
      <c r="H362" s="20">
        <v>19.9</v>
      </c>
      <c r="I362" s="13">
        <f t="shared" si="22"/>
        <v>100</v>
      </c>
      <c r="J362" s="14"/>
    </row>
    <row r="363" spans="1:10" ht="51">
      <c r="A363" s="19">
        <f t="shared" si="23"/>
        <v>355</v>
      </c>
      <c r="B363" s="39" t="s">
        <v>36</v>
      </c>
      <c r="C363" s="19">
        <v>901</v>
      </c>
      <c r="D363" s="19" t="s">
        <v>122</v>
      </c>
      <c r="E363" s="19" t="s">
        <v>236</v>
      </c>
      <c r="F363" s="22"/>
      <c r="G363" s="26">
        <f>G364</f>
        <v>30</v>
      </c>
      <c r="H363" s="20">
        <f>H364</f>
        <v>30</v>
      </c>
      <c r="I363" s="13">
        <f t="shared" si="22"/>
        <v>100</v>
      </c>
      <c r="J363" s="14"/>
    </row>
    <row r="364" spans="1:10" ht="12.75">
      <c r="A364" s="19">
        <f t="shared" si="23"/>
        <v>356</v>
      </c>
      <c r="B364" s="39" t="s">
        <v>379</v>
      </c>
      <c r="C364" s="19">
        <v>901</v>
      </c>
      <c r="D364" s="19" t="s">
        <v>122</v>
      </c>
      <c r="E364" s="19" t="s">
        <v>236</v>
      </c>
      <c r="F364" s="19">
        <v>244</v>
      </c>
      <c r="G364" s="26">
        <v>30</v>
      </c>
      <c r="H364" s="20">
        <v>30</v>
      </c>
      <c r="I364" s="13">
        <f t="shared" si="22"/>
        <v>100</v>
      </c>
      <c r="J364" s="14"/>
    </row>
    <row r="365" spans="1:10" ht="51">
      <c r="A365" s="19">
        <f t="shared" si="23"/>
        <v>357</v>
      </c>
      <c r="B365" s="39" t="s">
        <v>343</v>
      </c>
      <c r="C365" s="19">
        <v>901</v>
      </c>
      <c r="D365" s="19" t="s">
        <v>122</v>
      </c>
      <c r="E365" s="19" t="s">
        <v>344</v>
      </c>
      <c r="F365" s="19"/>
      <c r="G365" s="26">
        <f>G366</f>
        <v>184.3</v>
      </c>
      <c r="H365" s="20">
        <f>H366</f>
        <v>184.3</v>
      </c>
      <c r="I365" s="13">
        <f t="shared" si="22"/>
        <v>100</v>
      </c>
      <c r="J365" s="14"/>
    </row>
    <row r="366" spans="1:10" ht="12.75">
      <c r="A366" s="19">
        <f t="shared" si="23"/>
        <v>358</v>
      </c>
      <c r="B366" s="39" t="s">
        <v>379</v>
      </c>
      <c r="C366" s="19">
        <v>901</v>
      </c>
      <c r="D366" s="19" t="s">
        <v>122</v>
      </c>
      <c r="E366" s="19" t="s">
        <v>344</v>
      </c>
      <c r="F366" s="19">
        <v>244</v>
      </c>
      <c r="G366" s="26">
        <v>184.3</v>
      </c>
      <c r="H366" s="20">
        <v>184.3</v>
      </c>
      <c r="I366" s="13">
        <f t="shared" si="22"/>
        <v>100</v>
      </c>
      <c r="J366" s="14"/>
    </row>
    <row r="367" spans="1:10" ht="25.5">
      <c r="A367" s="19">
        <f t="shared" si="23"/>
        <v>359</v>
      </c>
      <c r="B367" s="23" t="s">
        <v>474</v>
      </c>
      <c r="C367" s="19">
        <v>901</v>
      </c>
      <c r="D367" s="19" t="s">
        <v>122</v>
      </c>
      <c r="E367" s="19" t="s">
        <v>475</v>
      </c>
      <c r="F367" s="19"/>
      <c r="G367" s="20">
        <f>G368</f>
        <v>94</v>
      </c>
      <c r="H367" s="20">
        <f>H368</f>
        <v>94</v>
      </c>
      <c r="I367" s="13">
        <f t="shared" si="22"/>
        <v>100</v>
      </c>
      <c r="J367" s="14"/>
    </row>
    <row r="368" spans="1:10" ht="12.75">
      <c r="A368" s="19">
        <f t="shared" si="23"/>
        <v>360</v>
      </c>
      <c r="B368" s="23" t="s">
        <v>92</v>
      </c>
      <c r="C368" s="19">
        <v>901</v>
      </c>
      <c r="D368" s="19" t="s">
        <v>122</v>
      </c>
      <c r="E368" s="19" t="s">
        <v>475</v>
      </c>
      <c r="F368" s="19">
        <v>540</v>
      </c>
      <c r="G368" s="20">
        <v>94</v>
      </c>
      <c r="H368" s="20">
        <v>94</v>
      </c>
      <c r="I368" s="13">
        <f t="shared" si="22"/>
        <v>100</v>
      </c>
      <c r="J368" s="14"/>
    </row>
    <row r="369" spans="1:10" ht="38.25">
      <c r="A369" s="22">
        <f t="shared" si="23"/>
        <v>361</v>
      </c>
      <c r="B369" s="42" t="s">
        <v>334</v>
      </c>
      <c r="C369" s="22">
        <v>901</v>
      </c>
      <c r="D369" s="22" t="s">
        <v>122</v>
      </c>
      <c r="E369" s="22" t="s">
        <v>223</v>
      </c>
      <c r="F369" s="22"/>
      <c r="G369" s="17">
        <f>G370+G374</f>
        <v>3302.7999999999997</v>
      </c>
      <c r="H369" s="18">
        <f>H370+H374</f>
        <v>3264.9</v>
      </c>
      <c r="I369" s="12">
        <f t="shared" si="22"/>
        <v>98.85248879738405</v>
      </c>
      <c r="J369" s="14"/>
    </row>
    <row r="370" spans="1:10" ht="51">
      <c r="A370" s="19">
        <f t="shared" si="23"/>
        <v>362</v>
      </c>
      <c r="B370" s="39" t="s">
        <v>53</v>
      </c>
      <c r="C370" s="19">
        <v>901</v>
      </c>
      <c r="D370" s="19" t="s">
        <v>122</v>
      </c>
      <c r="E370" s="19" t="s">
        <v>224</v>
      </c>
      <c r="F370" s="19"/>
      <c r="G370" s="26">
        <f>G371</f>
        <v>261.7</v>
      </c>
      <c r="H370" s="20">
        <f>H371</f>
        <v>261.7</v>
      </c>
      <c r="I370" s="13">
        <f t="shared" si="22"/>
        <v>100</v>
      </c>
      <c r="J370" s="14"/>
    </row>
    <row r="371" spans="1:10" ht="25.5">
      <c r="A371" s="19">
        <f t="shared" si="23"/>
        <v>363</v>
      </c>
      <c r="B371" s="39" t="s">
        <v>65</v>
      </c>
      <c r="C371" s="19">
        <v>901</v>
      </c>
      <c r="D371" s="19" t="s">
        <v>122</v>
      </c>
      <c r="E371" s="19" t="s">
        <v>224</v>
      </c>
      <c r="F371" s="19">
        <v>110</v>
      </c>
      <c r="G371" s="26">
        <f>G372+G373</f>
        <v>261.7</v>
      </c>
      <c r="H371" s="20">
        <f>SUM(H372:H373)</f>
        <v>261.7</v>
      </c>
      <c r="I371" s="13">
        <f t="shared" si="22"/>
        <v>100</v>
      </c>
      <c r="J371" s="14"/>
    </row>
    <row r="372" spans="1:10" ht="12.75">
      <c r="A372" s="19">
        <f t="shared" si="23"/>
        <v>364</v>
      </c>
      <c r="B372" s="39" t="s">
        <v>345</v>
      </c>
      <c r="C372" s="19"/>
      <c r="D372" s="19"/>
      <c r="E372" s="19"/>
      <c r="F372" s="19">
        <v>111</v>
      </c>
      <c r="G372" s="26">
        <v>201</v>
      </c>
      <c r="H372" s="20">
        <v>201</v>
      </c>
      <c r="I372" s="13">
        <f t="shared" si="22"/>
        <v>100</v>
      </c>
      <c r="J372" s="14"/>
    </row>
    <row r="373" spans="1:10" ht="51">
      <c r="A373" s="19">
        <f t="shared" si="23"/>
        <v>365</v>
      </c>
      <c r="B373" s="39" t="s">
        <v>187</v>
      </c>
      <c r="C373" s="19"/>
      <c r="D373" s="19"/>
      <c r="E373" s="19"/>
      <c r="F373" s="19">
        <v>119</v>
      </c>
      <c r="G373" s="26">
        <v>60.7</v>
      </c>
      <c r="H373" s="20">
        <v>60.7</v>
      </c>
      <c r="I373" s="13">
        <f t="shared" si="22"/>
        <v>100</v>
      </c>
      <c r="J373" s="14"/>
    </row>
    <row r="374" spans="1:10" ht="63.75">
      <c r="A374" s="19">
        <f t="shared" si="23"/>
        <v>366</v>
      </c>
      <c r="B374" s="39" t="s">
        <v>30</v>
      </c>
      <c r="C374" s="19">
        <v>901</v>
      </c>
      <c r="D374" s="19" t="s">
        <v>122</v>
      </c>
      <c r="E374" s="19" t="s">
        <v>225</v>
      </c>
      <c r="F374" s="19"/>
      <c r="G374" s="26">
        <f>G375+G378</f>
        <v>3041.1</v>
      </c>
      <c r="H374" s="20">
        <f>H375+H378</f>
        <v>3003.2000000000003</v>
      </c>
      <c r="I374" s="13">
        <f t="shared" si="22"/>
        <v>98.75374042287332</v>
      </c>
      <c r="J374" s="14"/>
    </row>
    <row r="375" spans="1:10" ht="25.5">
      <c r="A375" s="19">
        <f t="shared" si="23"/>
        <v>367</v>
      </c>
      <c r="B375" s="39" t="s">
        <v>65</v>
      </c>
      <c r="C375" s="19">
        <v>901</v>
      </c>
      <c r="D375" s="19" t="s">
        <v>122</v>
      </c>
      <c r="E375" s="19" t="s">
        <v>225</v>
      </c>
      <c r="F375" s="19">
        <v>110</v>
      </c>
      <c r="G375" s="26">
        <f>G376+G377</f>
        <v>2429.4</v>
      </c>
      <c r="H375" s="20">
        <f>SUM(H376:H377)</f>
        <v>2428.3</v>
      </c>
      <c r="I375" s="13">
        <f t="shared" si="22"/>
        <v>99.95472133036965</v>
      </c>
      <c r="J375" s="14"/>
    </row>
    <row r="376" spans="1:10" ht="12.75">
      <c r="A376" s="19">
        <f t="shared" si="23"/>
        <v>368</v>
      </c>
      <c r="B376" s="39" t="s">
        <v>346</v>
      </c>
      <c r="C376" s="19"/>
      <c r="D376" s="19"/>
      <c r="E376" s="19"/>
      <c r="F376" s="19">
        <v>111</v>
      </c>
      <c r="G376" s="26">
        <v>1865.9</v>
      </c>
      <c r="H376" s="20">
        <v>1865.9</v>
      </c>
      <c r="I376" s="13">
        <f t="shared" si="22"/>
        <v>100</v>
      </c>
      <c r="J376" s="14"/>
    </row>
    <row r="377" spans="1:10" ht="51">
      <c r="A377" s="19">
        <f t="shared" si="23"/>
        <v>369</v>
      </c>
      <c r="B377" s="39" t="s">
        <v>187</v>
      </c>
      <c r="C377" s="19"/>
      <c r="D377" s="19"/>
      <c r="E377" s="19"/>
      <c r="F377" s="19">
        <v>119</v>
      </c>
      <c r="G377" s="26">
        <v>563.5</v>
      </c>
      <c r="H377" s="20">
        <v>562.4</v>
      </c>
      <c r="I377" s="13">
        <f t="shared" si="22"/>
        <v>99.80479148181011</v>
      </c>
      <c r="J377" s="14"/>
    </row>
    <row r="378" spans="1:10" ht="38.25">
      <c r="A378" s="19">
        <f t="shared" si="23"/>
        <v>370</v>
      </c>
      <c r="B378" s="39" t="s">
        <v>152</v>
      </c>
      <c r="C378" s="19"/>
      <c r="D378" s="19"/>
      <c r="E378" s="19"/>
      <c r="F378" s="19">
        <v>240</v>
      </c>
      <c r="G378" s="26">
        <f>G379+G380</f>
        <v>611.6999999999999</v>
      </c>
      <c r="H378" s="20">
        <f>SUM(H379:H380)</f>
        <v>574.9</v>
      </c>
      <c r="I378" s="13">
        <f t="shared" si="22"/>
        <v>93.98397907470984</v>
      </c>
      <c r="J378" s="14"/>
    </row>
    <row r="379" spans="1:10" ht="27.75" customHeight="1">
      <c r="A379" s="19">
        <f t="shared" si="23"/>
        <v>371</v>
      </c>
      <c r="B379" s="39" t="s">
        <v>147</v>
      </c>
      <c r="C379" s="19"/>
      <c r="D379" s="19"/>
      <c r="E379" s="19"/>
      <c r="F379" s="19">
        <v>242</v>
      </c>
      <c r="G379" s="26">
        <v>501.4</v>
      </c>
      <c r="H379" s="20">
        <v>465.3</v>
      </c>
      <c r="I379" s="13">
        <f t="shared" si="22"/>
        <v>92.80015955325091</v>
      </c>
      <c r="J379" s="14"/>
    </row>
    <row r="380" spans="1:10" ht="12.75">
      <c r="A380" s="19">
        <f t="shared" si="23"/>
        <v>372</v>
      </c>
      <c r="B380" s="39" t="s">
        <v>379</v>
      </c>
      <c r="C380" s="19"/>
      <c r="D380" s="19"/>
      <c r="E380" s="19"/>
      <c r="F380" s="19">
        <v>244</v>
      </c>
      <c r="G380" s="26">
        <v>110.3</v>
      </c>
      <c r="H380" s="20">
        <v>109.6</v>
      </c>
      <c r="I380" s="13">
        <f t="shared" si="22"/>
        <v>99.36536718041704</v>
      </c>
      <c r="J380" s="14"/>
    </row>
    <row r="381" spans="1:10" ht="12.75">
      <c r="A381" s="22">
        <f t="shared" si="23"/>
        <v>373</v>
      </c>
      <c r="B381" s="42" t="s">
        <v>4</v>
      </c>
      <c r="C381" s="22">
        <v>901</v>
      </c>
      <c r="D381" s="22" t="s">
        <v>122</v>
      </c>
      <c r="E381" s="22" t="s">
        <v>156</v>
      </c>
      <c r="F381" s="22"/>
      <c r="G381" s="17">
        <f>G382</f>
        <v>117</v>
      </c>
      <c r="H381" s="18">
        <f>H382</f>
        <v>117</v>
      </c>
      <c r="I381" s="12">
        <f aca="true" t="shared" si="24" ref="I381:I444">H381/G381*100</f>
        <v>100</v>
      </c>
      <c r="J381" s="14"/>
    </row>
    <row r="382" spans="1:10" ht="25.5">
      <c r="A382" s="19">
        <f t="shared" si="23"/>
        <v>374</v>
      </c>
      <c r="B382" s="39" t="s">
        <v>80</v>
      </c>
      <c r="C382" s="19">
        <v>901</v>
      </c>
      <c r="D382" s="19" t="s">
        <v>122</v>
      </c>
      <c r="E382" s="19" t="s">
        <v>238</v>
      </c>
      <c r="F382" s="19"/>
      <c r="G382" s="26">
        <f>G383</f>
        <v>117</v>
      </c>
      <c r="H382" s="20">
        <f>H383</f>
        <v>117</v>
      </c>
      <c r="I382" s="13">
        <f t="shared" si="24"/>
        <v>100</v>
      </c>
      <c r="J382" s="14"/>
    </row>
    <row r="383" spans="1:10" ht="38.25">
      <c r="A383" s="19">
        <f t="shared" si="23"/>
        <v>375</v>
      </c>
      <c r="B383" s="39" t="s">
        <v>52</v>
      </c>
      <c r="C383" s="19">
        <v>901</v>
      </c>
      <c r="D383" s="19" t="s">
        <v>122</v>
      </c>
      <c r="E383" s="19" t="s">
        <v>238</v>
      </c>
      <c r="F383" s="19">
        <v>313</v>
      </c>
      <c r="G383" s="26">
        <v>117</v>
      </c>
      <c r="H383" s="20">
        <v>117</v>
      </c>
      <c r="I383" s="13">
        <f t="shared" si="24"/>
        <v>100</v>
      </c>
      <c r="J383" s="14"/>
    </row>
    <row r="384" spans="1:10" ht="21" customHeight="1">
      <c r="A384" s="22">
        <f t="shared" si="23"/>
        <v>376</v>
      </c>
      <c r="B384" s="38" t="s">
        <v>348</v>
      </c>
      <c r="C384" s="22">
        <v>901</v>
      </c>
      <c r="D384" s="22" t="s">
        <v>123</v>
      </c>
      <c r="E384" s="22"/>
      <c r="F384" s="22"/>
      <c r="G384" s="17">
        <f>G385+G394+G422</f>
        <v>11880</v>
      </c>
      <c r="H384" s="18">
        <f>H385+H394+H422</f>
        <v>11697.3</v>
      </c>
      <c r="I384" s="12">
        <f t="shared" si="24"/>
        <v>98.4621212121212</v>
      </c>
      <c r="J384" s="14"/>
    </row>
    <row r="385" spans="1:10" ht="12.75">
      <c r="A385" s="22">
        <f aca="true" t="shared" si="25" ref="A385:A446">A384+1</f>
        <v>377</v>
      </c>
      <c r="B385" s="42" t="s">
        <v>124</v>
      </c>
      <c r="C385" s="22">
        <v>901</v>
      </c>
      <c r="D385" s="22" t="s">
        <v>125</v>
      </c>
      <c r="E385" s="22"/>
      <c r="F385" s="22"/>
      <c r="G385" s="17">
        <f aca="true" t="shared" si="26" ref="G385:H387">G386</f>
        <v>557.6</v>
      </c>
      <c r="H385" s="18">
        <f t="shared" si="26"/>
        <v>530.5</v>
      </c>
      <c r="I385" s="12">
        <f t="shared" si="24"/>
        <v>95.13988522238164</v>
      </c>
      <c r="J385" s="14"/>
    </row>
    <row r="386" spans="1:10" ht="38.25">
      <c r="A386" s="19">
        <f t="shared" si="25"/>
        <v>378</v>
      </c>
      <c r="B386" s="39" t="s">
        <v>378</v>
      </c>
      <c r="C386" s="19">
        <v>901</v>
      </c>
      <c r="D386" s="19" t="s">
        <v>125</v>
      </c>
      <c r="E386" s="19" t="s">
        <v>160</v>
      </c>
      <c r="F386" s="22"/>
      <c r="G386" s="26">
        <f t="shared" si="26"/>
        <v>557.6</v>
      </c>
      <c r="H386" s="20">
        <f t="shared" si="26"/>
        <v>530.5</v>
      </c>
      <c r="I386" s="13">
        <f t="shared" si="24"/>
        <v>95.13988522238164</v>
      </c>
      <c r="J386" s="14"/>
    </row>
    <row r="387" spans="1:10" ht="38.25">
      <c r="A387" s="22">
        <f t="shared" si="25"/>
        <v>379</v>
      </c>
      <c r="B387" s="42" t="s">
        <v>349</v>
      </c>
      <c r="C387" s="22">
        <v>901</v>
      </c>
      <c r="D387" s="22" t="s">
        <v>125</v>
      </c>
      <c r="E387" s="22" t="s">
        <v>239</v>
      </c>
      <c r="F387" s="22"/>
      <c r="G387" s="17">
        <f t="shared" si="26"/>
        <v>557.6</v>
      </c>
      <c r="H387" s="18">
        <f t="shared" si="26"/>
        <v>530.5</v>
      </c>
      <c r="I387" s="12">
        <f t="shared" si="24"/>
        <v>95.13988522238164</v>
      </c>
      <c r="J387" s="14"/>
    </row>
    <row r="388" spans="1:10" ht="25.5">
      <c r="A388" s="19">
        <f t="shared" si="25"/>
        <v>380</v>
      </c>
      <c r="B388" s="39" t="s">
        <v>37</v>
      </c>
      <c r="C388" s="19">
        <v>901</v>
      </c>
      <c r="D388" s="19" t="s">
        <v>125</v>
      </c>
      <c r="E388" s="19" t="s">
        <v>240</v>
      </c>
      <c r="F388" s="19"/>
      <c r="G388" s="26">
        <f>G389+G392+G393</f>
        <v>557.6</v>
      </c>
      <c r="H388" s="20">
        <f>H389+H392+H393</f>
        <v>530.5</v>
      </c>
      <c r="I388" s="13">
        <f t="shared" si="24"/>
        <v>95.13988522238164</v>
      </c>
      <c r="J388" s="14"/>
    </row>
    <row r="389" spans="1:10" ht="25.5">
      <c r="A389" s="19">
        <f t="shared" si="25"/>
        <v>381</v>
      </c>
      <c r="B389" s="39" t="s">
        <v>65</v>
      </c>
      <c r="C389" s="19">
        <v>901</v>
      </c>
      <c r="D389" s="19" t="s">
        <v>125</v>
      </c>
      <c r="E389" s="19" t="s">
        <v>240</v>
      </c>
      <c r="F389" s="19">
        <v>110</v>
      </c>
      <c r="G389" s="26">
        <f>G390+G391</f>
        <v>60.8</v>
      </c>
      <c r="H389" s="20">
        <f>H390+H391</f>
        <v>36.6</v>
      </c>
      <c r="I389" s="13">
        <f t="shared" si="24"/>
        <v>60.19736842105263</v>
      </c>
      <c r="J389" s="14"/>
    </row>
    <row r="390" spans="1:10" ht="25.5">
      <c r="A390" s="19">
        <f t="shared" si="25"/>
        <v>382</v>
      </c>
      <c r="B390" s="39" t="s">
        <v>347</v>
      </c>
      <c r="C390" s="19"/>
      <c r="D390" s="19"/>
      <c r="E390" s="19"/>
      <c r="F390" s="19">
        <v>112</v>
      </c>
      <c r="G390" s="26">
        <v>13.2</v>
      </c>
      <c r="H390" s="20">
        <v>13</v>
      </c>
      <c r="I390" s="13">
        <f t="shared" si="24"/>
        <v>98.48484848484848</v>
      </c>
      <c r="J390" s="14"/>
    </row>
    <row r="391" spans="1:10" ht="51">
      <c r="A391" s="19">
        <f t="shared" si="25"/>
        <v>383</v>
      </c>
      <c r="B391" s="39" t="s">
        <v>350</v>
      </c>
      <c r="C391" s="19"/>
      <c r="D391" s="19"/>
      <c r="E391" s="19"/>
      <c r="F391" s="19">
        <v>113</v>
      </c>
      <c r="G391" s="26">
        <v>47.6</v>
      </c>
      <c r="H391" s="20">
        <v>23.6</v>
      </c>
      <c r="I391" s="13">
        <f t="shared" si="24"/>
        <v>49.57983193277311</v>
      </c>
      <c r="J391" s="14"/>
    </row>
    <row r="392" spans="1:10" ht="12.75">
      <c r="A392" s="19">
        <f t="shared" si="25"/>
        <v>384</v>
      </c>
      <c r="B392" s="39" t="s">
        <v>379</v>
      </c>
      <c r="C392" s="19"/>
      <c r="D392" s="19"/>
      <c r="E392" s="19"/>
      <c r="F392" s="19">
        <v>244</v>
      </c>
      <c r="G392" s="26">
        <v>447.6</v>
      </c>
      <c r="H392" s="20">
        <v>444.7</v>
      </c>
      <c r="I392" s="13">
        <f t="shared" si="24"/>
        <v>99.3521000893655</v>
      </c>
      <c r="J392" s="14"/>
    </row>
    <row r="393" spans="1:10" ht="12.75">
      <c r="A393" s="19">
        <f t="shared" si="25"/>
        <v>385</v>
      </c>
      <c r="B393" s="39" t="s">
        <v>241</v>
      </c>
      <c r="C393" s="19"/>
      <c r="D393" s="19"/>
      <c r="E393" s="19"/>
      <c r="F393" s="19">
        <v>350</v>
      </c>
      <c r="G393" s="26">
        <v>49.2</v>
      </c>
      <c r="H393" s="20">
        <v>49.2</v>
      </c>
      <c r="I393" s="13">
        <f t="shared" si="24"/>
        <v>100</v>
      </c>
      <c r="J393" s="14"/>
    </row>
    <row r="394" spans="1:10" ht="12.75">
      <c r="A394" s="22">
        <f t="shared" si="25"/>
        <v>386</v>
      </c>
      <c r="B394" s="42" t="s">
        <v>126</v>
      </c>
      <c r="C394" s="22">
        <v>901</v>
      </c>
      <c r="D394" s="22" t="s">
        <v>127</v>
      </c>
      <c r="E394" s="22"/>
      <c r="F394" s="22"/>
      <c r="G394" s="17">
        <f>G395+G419</f>
        <v>9855</v>
      </c>
      <c r="H394" s="18">
        <f>H395+H419</f>
        <v>9708.4</v>
      </c>
      <c r="I394" s="12">
        <f t="shared" si="24"/>
        <v>98.51243023845763</v>
      </c>
      <c r="J394" s="14"/>
    </row>
    <row r="395" spans="1:10" ht="38.25">
      <c r="A395" s="19">
        <f t="shared" si="25"/>
        <v>387</v>
      </c>
      <c r="B395" s="39" t="s">
        <v>378</v>
      </c>
      <c r="C395" s="19">
        <v>901</v>
      </c>
      <c r="D395" s="19" t="s">
        <v>127</v>
      </c>
      <c r="E395" s="19" t="s">
        <v>160</v>
      </c>
      <c r="F395" s="19"/>
      <c r="G395" s="26">
        <f>G396</f>
        <v>9772.6</v>
      </c>
      <c r="H395" s="20">
        <f>H396</f>
        <v>9626</v>
      </c>
      <c r="I395" s="13">
        <f t="shared" si="24"/>
        <v>98.49988744039457</v>
      </c>
      <c r="J395" s="14"/>
    </row>
    <row r="396" spans="1:10" ht="38.25">
      <c r="A396" s="22">
        <f t="shared" si="25"/>
        <v>388</v>
      </c>
      <c r="B396" s="42" t="s">
        <v>349</v>
      </c>
      <c r="C396" s="22">
        <v>901</v>
      </c>
      <c r="D396" s="22" t="s">
        <v>127</v>
      </c>
      <c r="E396" s="22" t="s">
        <v>239</v>
      </c>
      <c r="F396" s="22"/>
      <c r="G396" s="17">
        <f>G397+G403+G411+G415+G417</f>
        <v>9772.6</v>
      </c>
      <c r="H396" s="18">
        <f>H397+H403+H411+H415+H417</f>
        <v>9626</v>
      </c>
      <c r="I396" s="12">
        <f t="shared" si="24"/>
        <v>98.49988744039457</v>
      </c>
      <c r="J396" s="14"/>
    </row>
    <row r="397" spans="1:10" ht="25.5">
      <c r="A397" s="19">
        <f t="shared" si="25"/>
        <v>389</v>
      </c>
      <c r="B397" s="39" t="s">
        <v>38</v>
      </c>
      <c r="C397" s="19">
        <v>901</v>
      </c>
      <c r="D397" s="19" t="s">
        <v>127</v>
      </c>
      <c r="E397" s="19" t="s">
        <v>242</v>
      </c>
      <c r="F397" s="19"/>
      <c r="G397" s="26">
        <f>G398+G401+G402</f>
        <v>1382.7</v>
      </c>
      <c r="H397" s="20">
        <f>H398+H401+H402</f>
        <v>1357.1</v>
      </c>
      <c r="I397" s="13">
        <f t="shared" si="24"/>
        <v>98.14854993852606</v>
      </c>
      <c r="J397" s="14"/>
    </row>
    <row r="398" spans="1:10" ht="25.5">
      <c r="A398" s="19">
        <f t="shared" si="25"/>
        <v>390</v>
      </c>
      <c r="B398" s="39" t="s">
        <v>65</v>
      </c>
      <c r="C398" s="19">
        <v>901</v>
      </c>
      <c r="D398" s="19" t="s">
        <v>127</v>
      </c>
      <c r="E398" s="19" t="s">
        <v>242</v>
      </c>
      <c r="F398" s="19">
        <v>110</v>
      </c>
      <c r="G398" s="26">
        <f>G399+G400</f>
        <v>180.8</v>
      </c>
      <c r="H398" s="20">
        <f>H399+H400</f>
        <v>168.6</v>
      </c>
      <c r="I398" s="13">
        <f t="shared" si="24"/>
        <v>93.25221238938052</v>
      </c>
      <c r="J398" s="14"/>
    </row>
    <row r="399" spans="1:10" ht="25.5">
      <c r="A399" s="19">
        <f t="shared" si="25"/>
        <v>391</v>
      </c>
      <c r="B399" s="39" t="s">
        <v>347</v>
      </c>
      <c r="C399" s="19"/>
      <c r="D399" s="19"/>
      <c r="E399" s="19"/>
      <c r="F399" s="19">
        <v>112</v>
      </c>
      <c r="G399" s="26">
        <v>24</v>
      </c>
      <c r="H399" s="20">
        <v>24</v>
      </c>
      <c r="I399" s="13">
        <f t="shared" si="24"/>
        <v>100</v>
      </c>
      <c r="J399" s="14"/>
    </row>
    <row r="400" spans="1:10" ht="51">
      <c r="A400" s="19">
        <f t="shared" si="25"/>
        <v>392</v>
      </c>
      <c r="B400" s="39" t="s">
        <v>350</v>
      </c>
      <c r="C400" s="19"/>
      <c r="D400" s="19"/>
      <c r="E400" s="19"/>
      <c r="F400" s="19">
        <v>113</v>
      </c>
      <c r="G400" s="26">
        <v>156.8</v>
      </c>
      <c r="H400" s="20">
        <v>144.6</v>
      </c>
      <c r="I400" s="13">
        <f t="shared" si="24"/>
        <v>92.21938775510203</v>
      </c>
      <c r="J400" s="14"/>
    </row>
    <row r="401" spans="1:10" ht="12.75">
      <c r="A401" s="19">
        <f t="shared" si="25"/>
        <v>393</v>
      </c>
      <c r="B401" s="39" t="s">
        <v>379</v>
      </c>
      <c r="C401" s="19"/>
      <c r="D401" s="19"/>
      <c r="E401" s="19"/>
      <c r="F401" s="19">
        <v>244</v>
      </c>
      <c r="G401" s="26">
        <v>1164.7</v>
      </c>
      <c r="H401" s="20">
        <v>1151.3</v>
      </c>
      <c r="I401" s="13">
        <f t="shared" si="24"/>
        <v>98.84948913883403</v>
      </c>
      <c r="J401" s="14"/>
    </row>
    <row r="402" spans="1:10" ht="12.75">
      <c r="A402" s="19">
        <f t="shared" si="25"/>
        <v>394</v>
      </c>
      <c r="B402" s="39" t="s">
        <v>241</v>
      </c>
      <c r="C402" s="19"/>
      <c r="D402" s="19"/>
      <c r="E402" s="19"/>
      <c r="F402" s="19">
        <v>350</v>
      </c>
      <c r="G402" s="26">
        <v>37.2</v>
      </c>
      <c r="H402" s="20">
        <v>37.2</v>
      </c>
      <c r="I402" s="13">
        <f t="shared" si="24"/>
        <v>100</v>
      </c>
      <c r="J402" s="14"/>
    </row>
    <row r="403" spans="1:10" ht="12.75">
      <c r="A403" s="19">
        <f t="shared" si="25"/>
        <v>395</v>
      </c>
      <c r="B403" s="39" t="s">
        <v>351</v>
      </c>
      <c r="C403" s="19">
        <v>901</v>
      </c>
      <c r="D403" s="19" t="s">
        <v>127</v>
      </c>
      <c r="E403" s="19" t="s">
        <v>243</v>
      </c>
      <c r="F403" s="19"/>
      <c r="G403" s="26">
        <f>G404+G407+G410</f>
        <v>7764.7</v>
      </c>
      <c r="H403" s="20">
        <f>H404+H407+H410</f>
        <v>7660.9</v>
      </c>
      <c r="I403" s="13">
        <f t="shared" si="24"/>
        <v>98.66318080543999</v>
      </c>
      <c r="J403" s="14"/>
    </row>
    <row r="404" spans="1:10" ht="25.5">
      <c r="A404" s="19">
        <f t="shared" si="25"/>
        <v>396</v>
      </c>
      <c r="B404" s="39" t="s">
        <v>65</v>
      </c>
      <c r="C404" s="19">
        <v>901</v>
      </c>
      <c r="D404" s="19" t="s">
        <v>127</v>
      </c>
      <c r="E404" s="19" t="s">
        <v>243</v>
      </c>
      <c r="F404" s="19">
        <v>110</v>
      </c>
      <c r="G404" s="26">
        <f>SUM(G405:G406)</f>
        <v>4412.099999999999</v>
      </c>
      <c r="H404" s="20">
        <f>SUM(H405:H406)</f>
        <v>4410.2</v>
      </c>
      <c r="I404" s="13">
        <f t="shared" si="24"/>
        <v>99.95693660615127</v>
      </c>
      <c r="J404" s="14"/>
    </row>
    <row r="405" spans="1:10" ht="12.75">
      <c r="A405" s="19">
        <f t="shared" si="25"/>
        <v>397</v>
      </c>
      <c r="B405" s="39" t="s">
        <v>237</v>
      </c>
      <c r="C405" s="19"/>
      <c r="D405" s="19"/>
      <c r="E405" s="19"/>
      <c r="F405" s="19">
        <v>111</v>
      </c>
      <c r="G405" s="26">
        <v>3388.7</v>
      </c>
      <c r="H405" s="20">
        <v>3388.4</v>
      </c>
      <c r="I405" s="13">
        <f t="shared" si="24"/>
        <v>99.99114704754037</v>
      </c>
      <c r="J405" s="14"/>
    </row>
    <row r="406" spans="1:10" ht="51">
      <c r="A406" s="19">
        <f t="shared" si="25"/>
        <v>398</v>
      </c>
      <c r="B406" s="39" t="s">
        <v>187</v>
      </c>
      <c r="C406" s="19"/>
      <c r="D406" s="19"/>
      <c r="E406" s="19"/>
      <c r="F406" s="19">
        <v>119</v>
      </c>
      <c r="G406" s="26">
        <v>1023.4</v>
      </c>
      <c r="H406" s="20">
        <v>1021.8</v>
      </c>
      <c r="I406" s="13">
        <f t="shared" si="24"/>
        <v>99.84365839358999</v>
      </c>
      <c r="J406" s="14"/>
    </row>
    <row r="407" spans="1:10" ht="38.25">
      <c r="A407" s="19">
        <f t="shared" si="25"/>
        <v>399</v>
      </c>
      <c r="B407" s="39" t="s">
        <v>152</v>
      </c>
      <c r="C407" s="19"/>
      <c r="D407" s="19"/>
      <c r="E407" s="19"/>
      <c r="F407" s="19">
        <v>240</v>
      </c>
      <c r="G407" s="26">
        <f>G408+G409</f>
        <v>2502</v>
      </c>
      <c r="H407" s="20">
        <f>H408+H409</f>
        <v>2400.1</v>
      </c>
      <c r="I407" s="13">
        <f t="shared" si="24"/>
        <v>95.92725819344524</v>
      </c>
      <c r="J407" s="14"/>
    </row>
    <row r="408" spans="1:10" ht="29.25" customHeight="1">
      <c r="A408" s="19">
        <f t="shared" si="25"/>
        <v>400</v>
      </c>
      <c r="B408" s="39" t="s">
        <v>147</v>
      </c>
      <c r="C408" s="19"/>
      <c r="D408" s="19"/>
      <c r="E408" s="19"/>
      <c r="F408" s="19">
        <v>242</v>
      </c>
      <c r="G408" s="26">
        <v>23</v>
      </c>
      <c r="H408" s="20">
        <v>19.6</v>
      </c>
      <c r="I408" s="13">
        <f t="shared" si="24"/>
        <v>85.21739130434783</v>
      </c>
      <c r="J408" s="14"/>
    </row>
    <row r="409" spans="1:10" ht="12.75">
      <c r="A409" s="19">
        <f t="shared" si="25"/>
        <v>401</v>
      </c>
      <c r="B409" s="39" t="s">
        <v>379</v>
      </c>
      <c r="C409" s="19"/>
      <c r="D409" s="19"/>
      <c r="E409" s="19"/>
      <c r="F409" s="19">
        <v>244</v>
      </c>
      <c r="G409" s="26">
        <v>2479</v>
      </c>
      <c r="H409" s="20">
        <v>2380.5</v>
      </c>
      <c r="I409" s="13">
        <f t="shared" si="24"/>
        <v>96.02662363856393</v>
      </c>
      <c r="J409" s="14"/>
    </row>
    <row r="410" spans="1:10" ht="25.5">
      <c r="A410" s="19">
        <f t="shared" si="25"/>
        <v>402</v>
      </c>
      <c r="B410" s="39" t="s">
        <v>59</v>
      </c>
      <c r="C410" s="19"/>
      <c r="D410" s="19"/>
      <c r="E410" s="19"/>
      <c r="F410" s="19">
        <v>851</v>
      </c>
      <c r="G410" s="26">
        <v>850.6</v>
      </c>
      <c r="H410" s="20">
        <v>850.6</v>
      </c>
      <c r="I410" s="13">
        <f t="shared" si="24"/>
        <v>100</v>
      </c>
      <c r="J410" s="14"/>
    </row>
    <row r="411" spans="1:10" ht="38.25">
      <c r="A411" s="19">
        <f t="shared" si="25"/>
        <v>403</v>
      </c>
      <c r="B411" s="23" t="s">
        <v>381</v>
      </c>
      <c r="C411" s="19">
        <v>901</v>
      </c>
      <c r="D411" s="19" t="s">
        <v>127</v>
      </c>
      <c r="E411" s="19" t="s">
        <v>476</v>
      </c>
      <c r="F411" s="19"/>
      <c r="G411" s="20">
        <f>G412</f>
        <v>339.09999999999997</v>
      </c>
      <c r="H411" s="20">
        <f>H412</f>
        <v>321.9</v>
      </c>
      <c r="I411" s="13">
        <f t="shared" si="24"/>
        <v>94.92774992627544</v>
      </c>
      <c r="J411" s="14"/>
    </row>
    <row r="412" spans="1:10" ht="25.5">
      <c r="A412" s="19">
        <f t="shared" si="25"/>
        <v>404</v>
      </c>
      <c r="B412" s="23" t="s">
        <v>65</v>
      </c>
      <c r="C412" s="19">
        <v>901</v>
      </c>
      <c r="D412" s="19" t="s">
        <v>127</v>
      </c>
      <c r="E412" s="19" t="s">
        <v>476</v>
      </c>
      <c r="F412" s="19">
        <v>110</v>
      </c>
      <c r="G412" s="20">
        <f>G413+G414</f>
        <v>339.09999999999997</v>
      </c>
      <c r="H412" s="20">
        <f>H413+H414</f>
        <v>321.9</v>
      </c>
      <c r="I412" s="13">
        <f t="shared" si="24"/>
        <v>94.92774992627544</v>
      </c>
      <c r="J412" s="14"/>
    </row>
    <row r="413" spans="1:10" ht="12.75">
      <c r="A413" s="19">
        <f t="shared" si="25"/>
        <v>405</v>
      </c>
      <c r="B413" s="23" t="s">
        <v>237</v>
      </c>
      <c r="C413" s="19"/>
      <c r="D413" s="19"/>
      <c r="E413" s="19"/>
      <c r="F413" s="19">
        <v>111</v>
      </c>
      <c r="G413" s="20">
        <v>260.4</v>
      </c>
      <c r="H413" s="20">
        <v>247.2</v>
      </c>
      <c r="I413" s="13">
        <f t="shared" si="24"/>
        <v>94.93087557603687</v>
      </c>
      <c r="J413" s="14"/>
    </row>
    <row r="414" spans="1:10" ht="51">
      <c r="A414" s="19">
        <f t="shared" si="25"/>
        <v>406</v>
      </c>
      <c r="B414" s="23" t="s">
        <v>187</v>
      </c>
      <c r="C414" s="19"/>
      <c r="D414" s="19"/>
      <c r="E414" s="19"/>
      <c r="F414" s="19">
        <v>119</v>
      </c>
      <c r="G414" s="20">
        <v>78.7</v>
      </c>
      <c r="H414" s="20">
        <v>74.7</v>
      </c>
      <c r="I414" s="13">
        <f t="shared" si="24"/>
        <v>94.91740787801778</v>
      </c>
      <c r="J414" s="14"/>
    </row>
    <row r="415" spans="1:10" ht="38.25">
      <c r="A415" s="19">
        <f t="shared" si="25"/>
        <v>407</v>
      </c>
      <c r="B415" s="23" t="s">
        <v>477</v>
      </c>
      <c r="C415" s="19">
        <v>901</v>
      </c>
      <c r="D415" s="19" t="s">
        <v>127</v>
      </c>
      <c r="E415" s="19" t="s">
        <v>478</v>
      </c>
      <c r="F415" s="19"/>
      <c r="G415" s="20">
        <f>G416</f>
        <v>109.1</v>
      </c>
      <c r="H415" s="20">
        <f>H416</f>
        <v>109.1</v>
      </c>
      <c r="I415" s="13">
        <f t="shared" si="24"/>
        <v>100</v>
      </c>
      <c r="J415" s="14"/>
    </row>
    <row r="416" spans="1:10" ht="12.75">
      <c r="A416" s="19">
        <f t="shared" si="25"/>
        <v>408</v>
      </c>
      <c r="B416" s="23" t="s">
        <v>92</v>
      </c>
      <c r="C416" s="19">
        <v>901</v>
      </c>
      <c r="D416" s="19" t="s">
        <v>127</v>
      </c>
      <c r="E416" s="19" t="s">
        <v>478</v>
      </c>
      <c r="F416" s="19">
        <v>540</v>
      </c>
      <c r="G416" s="20">
        <v>109.1</v>
      </c>
      <c r="H416" s="20">
        <v>109.1</v>
      </c>
      <c r="I416" s="13">
        <f t="shared" si="24"/>
        <v>100</v>
      </c>
      <c r="J416" s="14"/>
    </row>
    <row r="417" spans="1:10" ht="25.5">
      <c r="A417" s="19">
        <f t="shared" si="25"/>
        <v>409</v>
      </c>
      <c r="B417" s="23" t="s">
        <v>352</v>
      </c>
      <c r="C417" s="19">
        <v>901</v>
      </c>
      <c r="D417" s="19" t="s">
        <v>127</v>
      </c>
      <c r="E417" s="19" t="s">
        <v>353</v>
      </c>
      <c r="F417" s="19"/>
      <c r="G417" s="20">
        <f>G418</f>
        <v>177</v>
      </c>
      <c r="H417" s="20">
        <f>H418</f>
        <v>177</v>
      </c>
      <c r="I417" s="13">
        <f t="shared" si="24"/>
        <v>100</v>
      </c>
      <c r="J417" s="14"/>
    </row>
    <row r="418" spans="1:10" ht="12.75">
      <c r="A418" s="19">
        <f t="shared" si="25"/>
        <v>410</v>
      </c>
      <c r="B418" s="23" t="s">
        <v>92</v>
      </c>
      <c r="C418" s="19">
        <v>901</v>
      </c>
      <c r="D418" s="19" t="s">
        <v>127</v>
      </c>
      <c r="E418" s="19" t="s">
        <v>353</v>
      </c>
      <c r="F418" s="19">
        <v>540</v>
      </c>
      <c r="G418" s="20">
        <v>177</v>
      </c>
      <c r="H418" s="20">
        <v>177</v>
      </c>
      <c r="I418" s="13">
        <f t="shared" si="24"/>
        <v>100</v>
      </c>
      <c r="J418" s="14"/>
    </row>
    <row r="419" spans="1:10" ht="12.75">
      <c r="A419" s="22">
        <f t="shared" si="25"/>
        <v>411</v>
      </c>
      <c r="B419" s="25" t="s">
        <v>4</v>
      </c>
      <c r="C419" s="22">
        <v>901</v>
      </c>
      <c r="D419" s="22" t="s">
        <v>127</v>
      </c>
      <c r="E419" s="22" t="s">
        <v>156</v>
      </c>
      <c r="F419" s="22"/>
      <c r="G419" s="18">
        <f>G420</f>
        <v>82.4</v>
      </c>
      <c r="H419" s="18">
        <f>H420</f>
        <v>82.4</v>
      </c>
      <c r="I419" s="12">
        <f t="shared" si="24"/>
        <v>100</v>
      </c>
      <c r="J419" s="14"/>
    </row>
    <row r="420" spans="1:10" ht="38.25">
      <c r="A420" s="19">
        <f t="shared" si="25"/>
        <v>412</v>
      </c>
      <c r="B420" s="23" t="s">
        <v>381</v>
      </c>
      <c r="C420" s="19">
        <v>901</v>
      </c>
      <c r="D420" s="19" t="s">
        <v>479</v>
      </c>
      <c r="E420" s="19" t="s">
        <v>388</v>
      </c>
      <c r="F420" s="19"/>
      <c r="G420" s="20">
        <f>G421</f>
        <v>82.4</v>
      </c>
      <c r="H420" s="20">
        <f>H421</f>
        <v>82.4</v>
      </c>
      <c r="I420" s="13">
        <f t="shared" si="24"/>
        <v>100</v>
      </c>
      <c r="J420" s="14"/>
    </row>
    <row r="421" spans="1:10" ht="14.25" customHeight="1">
      <c r="A421" s="19">
        <f t="shared" si="25"/>
        <v>413</v>
      </c>
      <c r="B421" s="23" t="s">
        <v>92</v>
      </c>
      <c r="C421" s="19">
        <v>901</v>
      </c>
      <c r="D421" s="19" t="s">
        <v>479</v>
      </c>
      <c r="E421" s="19" t="s">
        <v>388</v>
      </c>
      <c r="F421" s="19">
        <v>540</v>
      </c>
      <c r="G421" s="20">
        <v>82.4</v>
      </c>
      <c r="H421" s="20">
        <v>82.4</v>
      </c>
      <c r="I421" s="13">
        <f t="shared" si="24"/>
        <v>100</v>
      </c>
      <c r="J421" s="14"/>
    </row>
    <row r="422" spans="1:10" ht="25.5">
      <c r="A422" s="22">
        <f t="shared" si="25"/>
        <v>414</v>
      </c>
      <c r="B422" s="42" t="s">
        <v>128</v>
      </c>
      <c r="C422" s="22">
        <v>901</v>
      </c>
      <c r="D422" s="22" t="s">
        <v>129</v>
      </c>
      <c r="E422" s="22"/>
      <c r="F422" s="22"/>
      <c r="G422" s="17">
        <f aca="true" t="shared" si="27" ref="G422:H424">G423</f>
        <v>1467.4</v>
      </c>
      <c r="H422" s="18">
        <f t="shared" si="27"/>
        <v>1458.3999999999999</v>
      </c>
      <c r="I422" s="12">
        <f t="shared" si="24"/>
        <v>99.38667030121302</v>
      </c>
      <c r="J422" s="14"/>
    </row>
    <row r="423" spans="1:10" ht="38.25">
      <c r="A423" s="19">
        <f t="shared" si="25"/>
        <v>415</v>
      </c>
      <c r="B423" s="39" t="s">
        <v>378</v>
      </c>
      <c r="C423" s="19">
        <v>901</v>
      </c>
      <c r="D423" s="19" t="s">
        <v>129</v>
      </c>
      <c r="E423" s="19" t="s">
        <v>160</v>
      </c>
      <c r="F423" s="22"/>
      <c r="G423" s="26">
        <f t="shared" si="27"/>
        <v>1467.4</v>
      </c>
      <c r="H423" s="20">
        <f t="shared" si="27"/>
        <v>1458.3999999999999</v>
      </c>
      <c r="I423" s="13">
        <f t="shared" si="24"/>
        <v>99.38667030121302</v>
      </c>
      <c r="J423" s="14"/>
    </row>
    <row r="424" spans="1:10" ht="38.25">
      <c r="A424" s="22">
        <f t="shared" si="25"/>
        <v>416</v>
      </c>
      <c r="B424" s="42" t="s">
        <v>349</v>
      </c>
      <c r="C424" s="22">
        <v>901</v>
      </c>
      <c r="D424" s="22" t="s">
        <v>129</v>
      </c>
      <c r="E424" s="22" t="s">
        <v>239</v>
      </c>
      <c r="F424" s="22"/>
      <c r="G424" s="17">
        <f t="shared" si="27"/>
        <v>1467.4</v>
      </c>
      <c r="H424" s="18">
        <f t="shared" si="27"/>
        <v>1458.3999999999999</v>
      </c>
      <c r="I424" s="12">
        <f t="shared" si="24"/>
        <v>99.38667030121302</v>
      </c>
      <c r="J424" s="14"/>
    </row>
    <row r="425" spans="1:10" ht="38.25">
      <c r="A425" s="19">
        <f t="shared" si="25"/>
        <v>417</v>
      </c>
      <c r="B425" s="39" t="s">
        <v>354</v>
      </c>
      <c r="C425" s="19">
        <v>901</v>
      </c>
      <c r="D425" s="19" t="s">
        <v>129</v>
      </c>
      <c r="E425" s="19" t="s">
        <v>244</v>
      </c>
      <c r="F425" s="19"/>
      <c r="G425" s="26">
        <f>G426+G429</f>
        <v>1467.4</v>
      </c>
      <c r="H425" s="20">
        <f>H426+H429</f>
        <v>1458.3999999999999</v>
      </c>
      <c r="I425" s="13">
        <f t="shared" si="24"/>
        <v>99.38667030121302</v>
      </c>
      <c r="J425" s="14"/>
    </row>
    <row r="426" spans="1:10" ht="25.5">
      <c r="A426" s="19">
        <f t="shared" si="25"/>
        <v>418</v>
      </c>
      <c r="B426" s="39" t="s">
        <v>65</v>
      </c>
      <c r="C426" s="19">
        <v>901</v>
      </c>
      <c r="D426" s="19" t="s">
        <v>129</v>
      </c>
      <c r="E426" s="19" t="s">
        <v>244</v>
      </c>
      <c r="F426" s="19">
        <v>110</v>
      </c>
      <c r="G426" s="26">
        <f>SUM(G427:G428)</f>
        <v>1205.2</v>
      </c>
      <c r="H426" s="20">
        <f>SUM(H427:H428)</f>
        <v>1204.1</v>
      </c>
      <c r="I426" s="13">
        <f t="shared" si="24"/>
        <v>99.90872884168601</v>
      </c>
      <c r="J426" s="14"/>
    </row>
    <row r="427" spans="1:10" ht="12.75">
      <c r="A427" s="19">
        <f t="shared" si="25"/>
        <v>419</v>
      </c>
      <c r="B427" s="39" t="s">
        <v>237</v>
      </c>
      <c r="C427" s="19"/>
      <c r="D427" s="19"/>
      <c r="E427" s="19"/>
      <c r="F427" s="19">
        <v>111</v>
      </c>
      <c r="G427" s="26">
        <v>925.6</v>
      </c>
      <c r="H427" s="20">
        <v>925.6</v>
      </c>
      <c r="I427" s="13">
        <f t="shared" si="24"/>
        <v>100</v>
      </c>
      <c r="J427" s="14"/>
    </row>
    <row r="428" spans="1:10" ht="51">
      <c r="A428" s="19">
        <f t="shared" si="25"/>
        <v>420</v>
      </c>
      <c r="B428" s="39" t="s">
        <v>187</v>
      </c>
      <c r="C428" s="19"/>
      <c r="D428" s="19"/>
      <c r="E428" s="19"/>
      <c r="F428" s="19">
        <v>119</v>
      </c>
      <c r="G428" s="26">
        <v>279.6</v>
      </c>
      <c r="H428" s="20">
        <v>278.5</v>
      </c>
      <c r="I428" s="13">
        <f t="shared" si="24"/>
        <v>99.60658082975678</v>
      </c>
      <c r="J428" s="14"/>
    </row>
    <row r="429" spans="1:10" ht="38.25">
      <c r="A429" s="19">
        <f t="shared" si="25"/>
        <v>421</v>
      </c>
      <c r="B429" s="39" t="s">
        <v>152</v>
      </c>
      <c r="C429" s="19"/>
      <c r="D429" s="19"/>
      <c r="E429" s="19"/>
      <c r="F429" s="19">
        <v>240</v>
      </c>
      <c r="G429" s="26">
        <f>G430+G431</f>
        <v>262.2</v>
      </c>
      <c r="H429" s="20">
        <f>H430+H431</f>
        <v>254.3</v>
      </c>
      <c r="I429" s="13">
        <f t="shared" si="24"/>
        <v>96.98703279938978</v>
      </c>
      <c r="J429" s="14"/>
    </row>
    <row r="430" spans="1:10" ht="27" customHeight="1">
      <c r="A430" s="19">
        <f t="shared" si="25"/>
        <v>422</v>
      </c>
      <c r="B430" s="39" t="s">
        <v>147</v>
      </c>
      <c r="C430" s="19"/>
      <c r="D430" s="19"/>
      <c r="E430" s="19"/>
      <c r="F430" s="19">
        <v>242</v>
      </c>
      <c r="G430" s="26">
        <v>208.5</v>
      </c>
      <c r="H430" s="20">
        <v>201</v>
      </c>
      <c r="I430" s="13">
        <f t="shared" si="24"/>
        <v>96.40287769784173</v>
      </c>
      <c r="J430" s="14"/>
    </row>
    <row r="431" spans="1:10" ht="12.75">
      <c r="A431" s="19">
        <f t="shared" si="25"/>
        <v>423</v>
      </c>
      <c r="B431" s="39" t="s">
        <v>379</v>
      </c>
      <c r="C431" s="19"/>
      <c r="D431" s="19"/>
      <c r="E431" s="19"/>
      <c r="F431" s="19">
        <v>244</v>
      </c>
      <c r="G431" s="26">
        <v>53.7</v>
      </c>
      <c r="H431" s="20">
        <v>53.3</v>
      </c>
      <c r="I431" s="13">
        <f t="shared" si="24"/>
        <v>99.25512104283052</v>
      </c>
      <c r="J431" s="14"/>
    </row>
    <row r="432" spans="1:10" ht="12.75">
      <c r="A432" s="22">
        <f t="shared" si="25"/>
        <v>424</v>
      </c>
      <c r="B432" s="22" t="s">
        <v>245</v>
      </c>
      <c r="C432" s="22">
        <v>901</v>
      </c>
      <c r="D432" s="22" t="s">
        <v>246</v>
      </c>
      <c r="E432" s="19"/>
      <c r="F432" s="19"/>
      <c r="G432" s="17">
        <f>G433</f>
        <v>932.5999999999999</v>
      </c>
      <c r="H432" s="17">
        <f>H433</f>
        <v>932.5999999999999</v>
      </c>
      <c r="I432" s="12">
        <f t="shared" si="24"/>
        <v>100</v>
      </c>
      <c r="J432" s="14"/>
    </row>
    <row r="433" spans="1:10" ht="12.75">
      <c r="A433" s="22">
        <f t="shared" si="25"/>
        <v>425</v>
      </c>
      <c r="B433" s="25" t="s">
        <v>247</v>
      </c>
      <c r="C433" s="22">
        <v>901</v>
      </c>
      <c r="D433" s="22" t="s">
        <v>248</v>
      </c>
      <c r="E433" s="19"/>
      <c r="F433" s="19"/>
      <c r="G433" s="17">
        <f>G434</f>
        <v>932.5999999999999</v>
      </c>
      <c r="H433" s="17">
        <f>H434</f>
        <v>932.5999999999999</v>
      </c>
      <c r="I433" s="12">
        <f t="shared" si="24"/>
        <v>100</v>
      </c>
      <c r="J433" s="14"/>
    </row>
    <row r="434" spans="1:10" ht="12.75">
      <c r="A434" s="22">
        <f t="shared" si="25"/>
        <v>426</v>
      </c>
      <c r="B434" s="25" t="s">
        <v>4</v>
      </c>
      <c r="C434" s="22">
        <v>901</v>
      </c>
      <c r="D434" s="22" t="s">
        <v>248</v>
      </c>
      <c r="E434" s="22" t="s">
        <v>156</v>
      </c>
      <c r="F434" s="22"/>
      <c r="G434" s="17">
        <f>G435+G439+G441</f>
        <v>932.5999999999999</v>
      </c>
      <c r="H434" s="17">
        <f>H435+H439+H441</f>
        <v>932.5999999999999</v>
      </c>
      <c r="I434" s="12">
        <f t="shared" si="24"/>
        <v>100</v>
      </c>
      <c r="J434" s="14"/>
    </row>
    <row r="435" spans="1:10" ht="25.5">
      <c r="A435" s="19">
        <f t="shared" si="25"/>
        <v>427</v>
      </c>
      <c r="B435" s="29" t="s">
        <v>480</v>
      </c>
      <c r="C435" s="19">
        <v>901</v>
      </c>
      <c r="D435" s="19" t="s">
        <v>248</v>
      </c>
      <c r="E435" s="19" t="s">
        <v>481</v>
      </c>
      <c r="F435" s="31"/>
      <c r="G435" s="26">
        <f>G436</f>
        <v>111.30000000000001</v>
      </c>
      <c r="H435" s="26">
        <f>H436</f>
        <v>111.30000000000001</v>
      </c>
      <c r="I435" s="13">
        <f t="shared" si="24"/>
        <v>100</v>
      </c>
      <c r="J435" s="14"/>
    </row>
    <row r="436" spans="1:10" ht="38.25">
      <c r="A436" s="19">
        <f t="shared" si="25"/>
        <v>428</v>
      </c>
      <c r="B436" s="23" t="s">
        <v>482</v>
      </c>
      <c r="C436" s="19">
        <v>901</v>
      </c>
      <c r="D436" s="19" t="s">
        <v>248</v>
      </c>
      <c r="E436" s="19" t="s">
        <v>481</v>
      </c>
      <c r="F436" s="19">
        <v>240</v>
      </c>
      <c r="G436" s="26">
        <f>G437+G438</f>
        <v>111.30000000000001</v>
      </c>
      <c r="H436" s="26">
        <f>H437+H438</f>
        <v>111.30000000000001</v>
      </c>
      <c r="I436" s="13">
        <f t="shared" si="24"/>
        <v>100</v>
      </c>
      <c r="J436" s="14"/>
    </row>
    <row r="437" spans="1:10" ht="28.5" customHeight="1">
      <c r="A437" s="19">
        <f t="shared" si="25"/>
        <v>429</v>
      </c>
      <c r="B437" s="23" t="s">
        <v>147</v>
      </c>
      <c r="C437" s="19"/>
      <c r="D437" s="19"/>
      <c r="E437" s="19"/>
      <c r="F437" s="19">
        <v>242</v>
      </c>
      <c r="G437" s="26">
        <v>54.7</v>
      </c>
      <c r="H437" s="26">
        <v>54.7</v>
      </c>
      <c r="I437" s="13">
        <f t="shared" si="24"/>
        <v>100</v>
      </c>
      <c r="J437" s="14"/>
    </row>
    <row r="438" spans="1:10" ht="12.75">
      <c r="A438" s="19">
        <f t="shared" si="25"/>
        <v>430</v>
      </c>
      <c r="B438" s="23" t="s">
        <v>379</v>
      </c>
      <c r="C438" s="19"/>
      <c r="D438" s="19"/>
      <c r="E438" s="19"/>
      <c r="F438" s="19">
        <v>244</v>
      </c>
      <c r="G438" s="26">
        <v>56.6</v>
      </c>
      <c r="H438" s="26">
        <v>56.6</v>
      </c>
      <c r="I438" s="13">
        <f t="shared" si="24"/>
        <v>100</v>
      </c>
      <c r="J438" s="14"/>
    </row>
    <row r="439" spans="1:10" ht="25.5">
      <c r="A439" s="19">
        <f t="shared" si="25"/>
        <v>431</v>
      </c>
      <c r="B439" s="23" t="s">
        <v>483</v>
      </c>
      <c r="C439" s="19">
        <v>901</v>
      </c>
      <c r="D439" s="19" t="s">
        <v>248</v>
      </c>
      <c r="E439" s="19" t="s">
        <v>484</v>
      </c>
      <c r="F439" s="19"/>
      <c r="G439" s="26">
        <f>G440</f>
        <v>742.8</v>
      </c>
      <c r="H439" s="26">
        <f>H440</f>
        <v>742.8</v>
      </c>
      <c r="I439" s="13">
        <f t="shared" si="24"/>
        <v>100</v>
      </c>
      <c r="J439" s="14"/>
    </row>
    <row r="440" spans="1:10" ht="63.75">
      <c r="A440" s="19">
        <f t="shared" si="25"/>
        <v>432</v>
      </c>
      <c r="B440" s="23" t="s">
        <v>222</v>
      </c>
      <c r="C440" s="19">
        <v>901</v>
      </c>
      <c r="D440" s="19" t="s">
        <v>248</v>
      </c>
      <c r="E440" s="19" t="s">
        <v>484</v>
      </c>
      <c r="F440" s="19">
        <v>611</v>
      </c>
      <c r="G440" s="26">
        <v>742.8</v>
      </c>
      <c r="H440" s="26">
        <v>742.8</v>
      </c>
      <c r="I440" s="13">
        <f t="shared" si="24"/>
        <v>100</v>
      </c>
      <c r="J440" s="14"/>
    </row>
    <row r="441" spans="1:10" ht="25.5">
      <c r="A441" s="19">
        <f t="shared" si="25"/>
        <v>433</v>
      </c>
      <c r="B441" s="23" t="s">
        <v>485</v>
      </c>
      <c r="C441" s="19">
        <v>901</v>
      </c>
      <c r="D441" s="19" t="s">
        <v>248</v>
      </c>
      <c r="E441" s="19" t="s">
        <v>486</v>
      </c>
      <c r="F441" s="19"/>
      <c r="G441" s="26">
        <f>G442</f>
        <v>78.5</v>
      </c>
      <c r="H441" s="26">
        <f>H442</f>
        <v>78.5</v>
      </c>
      <c r="I441" s="13">
        <f t="shared" si="24"/>
        <v>100</v>
      </c>
      <c r="J441" s="14"/>
    </row>
    <row r="442" spans="1:10" ht="25.5">
      <c r="A442" s="19">
        <f t="shared" si="25"/>
        <v>434</v>
      </c>
      <c r="B442" s="23" t="s">
        <v>218</v>
      </c>
      <c r="C442" s="19">
        <v>901</v>
      </c>
      <c r="D442" s="19" t="s">
        <v>248</v>
      </c>
      <c r="E442" s="19" t="s">
        <v>486</v>
      </c>
      <c r="F442" s="19">
        <v>612</v>
      </c>
      <c r="G442" s="26">
        <v>78.5</v>
      </c>
      <c r="H442" s="26">
        <v>78.5</v>
      </c>
      <c r="I442" s="13">
        <f t="shared" si="24"/>
        <v>100</v>
      </c>
      <c r="J442" s="14"/>
    </row>
    <row r="443" spans="1:10" ht="25.5">
      <c r="A443" s="22">
        <f t="shared" si="25"/>
        <v>435</v>
      </c>
      <c r="B443" s="38" t="s">
        <v>130</v>
      </c>
      <c r="C443" s="22">
        <v>901</v>
      </c>
      <c r="D443" s="22" t="s">
        <v>131</v>
      </c>
      <c r="E443" s="22"/>
      <c r="F443" s="22"/>
      <c r="G443" s="17">
        <f aca="true" t="shared" si="28" ref="G443:H447">G444</f>
        <v>0.1</v>
      </c>
      <c r="H443" s="18">
        <f t="shared" si="28"/>
        <v>0.1</v>
      </c>
      <c r="I443" s="12">
        <f t="shared" si="24"/>
        <v>100</v>
      </c>
      <c r="J443" s="14"/>
    </row>
    <row r="444" spans="1:10" ht="25.5">
      <c r="A444" s="22">
        <f t="shared" si="25"/>
        <v>436</v>
      </c>
      <c r="B444" s="42" t="s">
        <v>487</v>
      </c>
      <c r="C444" s="22">
        <v>901</v>
      </c>
      <c r="D444" s="22" t="s">
        <v>132</v>
      </c>
      <c r="E444" s="22"/>
      <c r="F444" s="22"/>
      <c r="G444" s="17">
        <f t="shared" si="28"/>
        <v>0.1</v>
      </c>
      <c r="H444" s="18">
        <f t="shared" si="28"/>
        <v>0.1</v>
      </c>
      <c r="I444" s="12">
        <f t="shared" si="24"/>
        <v>100</v>
      </c>
      <c r="J444" s="14"/>
    </row>
    <row r="445" spans="1:10" ht="38.25">
      <c r="A445" s="19">
        <f t="shared" si="25"/>
        <v>437</v>
      </c>
      <c r="B445" s="39" t="s">
        <v>393</v>
      </c>
      <c r="C445" s="19">
        <v>901</v>
      </c>
      <c r="D445" s="19" t="s">
        <v>132</v>
      </c>
      <c r="E445" s="19" t="s">
        <v>163</v>
      </c>
      <c r="F445" s="22"/>
      <c r="G445" s="26">
        <f t="shared" si="28"/>
        <v>0.1</v>
      </c>
      <c r="H445" s="20">
        <f t="shared" si="28"/>
        <v>0.1</v>
      </c>
      <c r="I445" s="13">
        <f aca="true" t="shared" si="29" ref="I445:I464">H445/G445*100</f>
        <v>100</v>
      </c>
      <c r="J445" s="14"/>
    </row>
    <row r="446" spans="1:10" ht="25.5">
      <c r="A446" s="22">
        <f t="shared" si="25"/>
        <v>438</v>
      </c>
      <c r="B446" s="42" t="s">
        <v>355</v>
      </c>
      <c r="C446" s="22">
        <v>901</v>
      </c>
      <c r="D446" s="22" t="s">
        <v>132</v>
      </c>
      <c r="E446" s="22" t="s">
        <v>249</v>
      </c>
      <c r="F446" s="22"/>
      <c r="G446" s="17">
        <f t="shared" si="28"/>
        <v>0.1</v>
      </c>
      <c r="H446" s="18">
        <f t="shared" si="28"/>
        <v>0.1</v>
      </c>
      <c r="I446" s="12">
        <f t="shared" si="29"/>
        <v>100</v>
      </c>
      <c r="J446" s="14"/>
    </row>
    <row r="447" spans="1:10" ht="51">
      <c r="A447" s="19">
        <f aca="true" t="shared" si="30" ref="A447:A509">A446+1</f>
        <v>439</v>
      </c>
      <c r="B447" s="39" t="s">
        <v>54</v>
      </c>
      <c r="C447" s="19">
        <v>901</v>
      </c>
      <c r="D447" s="19" t="s">
        <v>132</v>
      </c>
      <c r="E447" s="19" t="s">
        <v>250</v>
      </c>
      <c r="F447" s="19"/>
      <c r="G447" s="26">
        <f t="shared" si="28"/>
        <v>0.1</v>
      </c>
      <c r="H447" s="20">
        <f t="shared" si="28"/>
        <v>0.1</v>
      </c>
      <c r="I447" s="13">
        <f t="shared" si="29"/>
        <v>100</v>
      </c>
      <c r="J447" s="14"/>
    </row>
    <row r="448" spans="1:10" ht="12.75">
      <c r="A448" s="19">
        <f t="shared" si="30"/>
        <v>440</v>
      </c>
      <c r="B448" s="39" t="s">
        <v>66</v>
      </c>
      <c r="C448" s="19">
        <v>901</v>
      </c>
      <c r="D448" s="19" t="s">
        <v>132</v>
      </c>
      <c r="E448" s="19" t="s">
        <v>250</v>
      </c>
      <c r="F448" s="19">
        <v>730</v>
      </c>
      <c r="G448" s="26">
        <v>0.1</v>
      </c>
      <c r="H448" s="20">
        <v>0.1</v>
      </c>
      <c r="I448" s="13">
        <f t="shared" si="29"/>
        <v>100</v>
      </c>
      <c r="J448" s="14"/>
    </row>
    <row r="449" spans="1:10" ht="40.5" customHeight="1">
      <c r="A449" s="22">
        <f t="shared" si="30"/>
        <v>441</v>
      </c>
      <c r="B449" s="38" t="s">
        <v>356</v>
      </c>
      <c r="C449" s="22">
        <v>901</v>
      </c>
      <c r="D449" s="22" t="s">
        <v>133</v>
      </c>
      <c r="E449" s="22"/>
      <c r="F449" s="22"/>
      <c r="G449" s="17">
        <f>G450+G457</f>
        <v>164435.9</v>
      </c>
      <c r="H449" s="18">
        <f>H450+H457</f>
        <v>163160.9</v>
      </c>
      <c r="I449" s="12">
        <f t="shared" si="29"/>
        <v>99.22462187393386</v>
      </c>
      <c r="J449" s="14"/>
    </row>
    <row r="450" spans="1:10" ht="38.25">
      <c r="A450" s="22">
        <f t="shared" si="30"/>
        <v>442</v>
      </c>
      <c r="B450" s="42" t="s">
        <v>39</v>
      </c>
      <c r="C450" s="22">
        <v>901</v>
      </c>
      <c r="D450" s="22" t="s">
        <v>134</v>
      </c>
      <c r="E450" s="22"/>
      <c r="F450" s="22"/>
      <c r="G450" s="17">
        <f>G451</f>
        <v>40415</v>
      </c>
      <c r="H450" s="18">
        <f>H451</f>
        <v>40415</v>
      </c>
      <c r="I450" s="12">
        <f t="shared" si="29"/>
        <v>100</v>
      </c>
      <c r="J450" s="14"/>
    </row>
    <row r="451" spans="1:10" ht="38.25">
      <c r="A451" s="19">
        <f t="shared" si="30"/>
        <v>443</v>
      </c>
      <c r="B451" s="39" t="s">
        <v>393</v>
      </c>
      <c r="C451" s="19">
        <v>901</v>
      </c>
      <c r="D451" s="19" t="s">
        <v>134</v>
      </c>
      <c r="E451" s="19" t="s">
        <v>163</v>
      </c>
      <c r="F451" s="22"/>
      <c r="G451" s="26">
        <f>G452</f>
        <v>40415</v>
      </c>
      <c r="H451" s="20">
        <f>H452</f>
        <v>40415</v>
      </c>
      <c r="I451" s="13">
        <f t="shared" si="29"/>
        <v>100</v>
      </c>
      <c r="J451" s="14"/>
    </row>
    <row r="452" spans="1:10" ht="25.5">
      <c r="A452" s="22">
        <f t="shared" si="30"/>
        <v>444</v>
      </c>
      <c r="B452" s="42" t="s">
        <v>357</v>
      </c>
      <c r="C452" s="22">
        <v>901</v>
      </c>
      <c r="D452" s="22" t="s">
        <v>134</v>
      </c>
      <c r="E452" s="22" t="s">
        <v>251</v>
      </c>
      <c r="F452" s="22"/>
      <c r="G452" s="17">
        <f>G453+G455</f>
        <v>40415</v>
      </c>
      <c r="H452" s="18">
        <f>H453+H455</f>
        <v>40415</v>
      </c>
      <c r="I452" s="12">
        <f t="shared" si="29"/>
        <v>100</v>
      </c>
      <c r="J452" s="14"/>
    </row>
    <row r="453" spans="1:10" ht="25.5">
      <c r="A453" s="19">
        <f t="shared" si="30"/>
        <v>445</v>
      </c>
      <c r="B453" s="39" t="s">
        <v>55</v>
      </c>
      <c r="C453" s="19">
        <v>901</v>
      </c>
      <c r="D453" s="19" t="s">
        <v>134</v>
      </c>
      <c r="E453" s="19" t="s">
        <v>252</v>
      </c>
      <c r="F453" s="19"/>
      <c r="G453" s="26">
        <f>G454</f>
        <v>29348</v>
      </c>
      <c r="H453" s="20">
        <f>H454</f>
        <v>29348</v>
      </c>
      <c r="I453" s="13">
        <f t="shared" si="29"/>
        <v>100</v>
      </c>
      <c r="J453" s="14"/>
    </row>
    <row r="454" spans="1:10" ht="25.5">
      <c r="A454" s="19">
        <f t="shared" si="30"/>
        <v>446</v>
      </c>
      <c r="B454" s="39" t="s">
        <v>40</v>
      </c>
      <c r="C454" s="19">
        <v>901</v>
      </c>
      <c r="D454" s="19" t="s">
        <v>134</v>
      </c>
      <c r="E454" s="19" t="s">
        <v>252</v>
      </c>
      <c r="F454" s="19">
        <v>511</v>
      </c>
      <c r="G454" s="26">
        <v>29348</v>
      </c>
      <c r="H454" s="20">
        <v>29348</v>
      </c>
      <c r="I454" s="13">
        <f t="shared" si="29"/>
        <v>100</v>
      </c>
      <c r="J454" s="14"/>
    </row>
    <row r="455" spans="1:10" ht="63.75">
      <c r="A455" s="19">
        <f t="shared" si="30"/>
        <v>447</v>
      </c>
      <c r="B455" s="39" t="s">
        <v>488</v>
      </c>
      <c r="C455" s="19">
        <v>901</v>
      </c>
      <c r="D455" s="19" t="s">
        <v>134</v>
      </c>
      <c r="E455" s="19" t="s">
        <v>253</v>
      </c>
      <c r="F455" s="19"/>
      <c r="G455" s="26">
        <f>G456</f>
        <v>11067</v>
      </c>
      <c r="H455" s="20">
        <f>H456</f>
        <v>11067</v>
      </c>
      <c r="I455" s="13">
        <f t="shared" si="29"/>
        <v>100</v>
      </c>
      <c r="J455" s="14"/>
    </row>
    <row r="456" spans="1:10" ht="25.5">
      <c r="A456" s="19">
        <f t="shared" si="30"/>
        <v>448</v>
      </c>
      <c r="B456" s="39" t="s">
        <v>40</v>
      </c>
      <c r="C456" s="19">
        <v>901</v>
      </c>
      <c r="D456" s="19" t="s">
        <v>134</v>
      </c>
      <c r="E456" s="19" t="s">
        <v>253</v>
      </c>
      <c r="F456" s="19">
        <v>511</v>
      </c>
      <c r="G456" s="26">
        <v>11067</v>
      </c>
      <c r="H456" s="20">
        <v>11067</v>
      </c>
      <c r="I456" s="13">
        <f t="shared" si="29"/>
        <v>100</v>
      </c>
      <c r="J456" s="14"/>
    </row>
    <row r="457" spans="1:10" ht="25.5">
      <c r="A457" s="22">
        <f t="shared" si="30"/>
        <v>449</v>
      </c>
      <c r="B457" s="42" t="s">
        <v>135</v>
      </c>
      <c r="C457" s="22">
        <v>901</v>
      </c>
      <c r="D457" s="22" t="s">
        <v>136</v>
      </c>
      <c r="E457" s="22"/>
      <c r="F457" s="22"/>
      <c r="G457" s="17">
        <f aca="true" t="shared" si="31" ref="G457:H460">G458</f>
        <v>124020.9</v>
      </c>
      <c r="H457" s="18">
        <f t="shared" si="31"/>
        <v>122745.9</v>
      </c>
      <c r="I457" s="12">
        <f t="shared" si="29"/>
        <v>98.97194747014414</v>
      </c>
      <c r="J457" s="14"/>
    </row>
    <row r="458" spans="1:10" ht="38.25">
      <c r="A458" s="19">
        <f t="shared" si="30"/>
        <v>450</v>
      </c>
      <c r="B458" s="39" t="s">
        <v>393</v>
      </c>
      <c r="C458" s="19">
        <v>901</v>
      </c>
      <c r="D458" s="19" t="s">
        <v>136</v>
      </c>
      <c r="E458" s="19" t="s">
        <v>163</v>
      </c>
      <c r="F458" s="22"/>
      <c r="G458" s="26">
        <f t="shared" si="31"/>
        <v>124020.9</v>
      </c>
      <c r="H458" s="20">
        <f t="shared" si="31"/>
        <v>122745.9</v>
      </c>
      <c r="I458" s="13">
        <f t="shared" si="29"/>
        <v>98.97194747014414</v>
      </c>
      <c r="J458" s="14"/>
    </row>
    <row r="459" spans="1:10" ht="25.5">
      <c r="A459" s="22">
        <f t="shared" si="30"/>
        <v>451</v>
      </c>
      <c r="B459" s="42" t="s">
        <v>357</v>
      </c>
      <c r="C459" s="22">
        <v>901</v>
      </c>
      <c r="D459" s="22" t="s">
        <v>136</v>
      </c>
      <c r="E459" s="22" t="s">
        <v>251</v>
      </c>
      <c r="F459" s="22"/>
      <c r="G459" s="17">
        <f t="shared" si="31"/>
        <v>124020.9</v>
      </c>
      <c r="H459" s="18">
        <f t="shared" si="31"/>
        <v>122745.9</v>
      </c>
      <c r="I459" s="12">
        <f t="shared" si="29"/>
        <v>98.97194747014414</v>
      </c>
      <c r="J459" s="14"/>
    </row>
    <row r="460" spans="1:10" ht="38.25">
      <c r="A460" s="19">
        <f t="shared" si="30"/>
        <v>452</v>
      </c>
      <c r="B460" s="39" t="s">
        <v>41</v>
      </c>
      <c r="C460" s="19">
        <v>901</v>
      </c>
      <c r="D460" s="19" t="s">
        <v>136</v>
      </c>
      <c r="E460" s="19" t="s">
        <v>358</v>
      </c>
      <c r="F460" s="19"/>
      <c r="G460" s="26">
        <f t="shared" si="31"/>
        <v>124020.9</v>
      </c>
      <c r="H460" s="20">
        <f t="shared" si="31"/>
        <v>122745.9</v>
      </c>
      <c r="I460" s="13">
        <f t="shared" si="29"/>
        <v>98.97194747014414</v>
      </c>
      <c r="J460" s="14"/>
    </row>
    <row r="461" spans="1:10" ht="12.75">
      <c r="A461" s="19">
        <f t="shared" si="30"/>
        <v>453</v>
      </c>
      <c r="B461" s="39" t="s">
        <v>92</v>
      </c>
      <c r="C461" s="19">
        <v>901</v>
      </c>
      <c r="D461" s="19" t="s">
        <v>136</v>
      </c>
      <c r="E461" s="19" t="s">
        <v>358</v>
      </c>
      <c r="F461" s="19">
        <v>540</v>
      </c>
      <c r="G461" s="26">
        <v>124020.9</v>
      </c>
      <c r="H461" s="20">
        <v>122745.9</v>
      </c>
      <c r="I461" s="13">
        <f t="shared" si="29"/>
        <v>98.97194747014414</v>
      </c>
      <c r="J461" s="14"/>
    </row>
    <row r="462" spans="1:10" ht="38.25">
      <c r="A462" s="22">
        <f t="shared" si="30"/>
        <v>454</v>
      </c>
      <c r="B462" s="38" t="s">
        <v>67</v>
      </c>
      <c r="C462" s="22">
        <v>906</v>
      </c>
      <c r="D462" s="22"/>
      <c r="E462" s="22"/>
      <c r="F462" s="22"/>
      <c r="G462" s="17">
        <f>SUM(G463)</f>
        <v>398119.1</v>
      </c>
      <c r="H462" s="17">
        <f>SUM(H463)</f>
        <v>392024.2</v>
      </c>
      <c r="I462" s="12">
        <f t="shared" si="29"/>
        <v>98.46907621362553</v>
      </c>
      <c r="J462" s="14"/>
    </row>
    <row r="463" spans="1:10" ht="12.75">
      <c r="A463" s="22">
        <f t="shared" si="30"/>
        <v>455</v>
      </c>
      <c r="B463" s="38" t="s">
        <v>56</v>
      </c>
      <c r="C463" s="22">
        <v>906</v>
      </c>
      <c r="D463" s="22" t="s">
        <v>111</v>
      </c>
      <c r="E463" s="22"/>
      <c r="F463" s="22"/>
      <c r="G463" s="17">
        <f>SUM(G464+G519+G607+G656+G577)</f>
        <v>398119.1</v>
      </c>
      <c r="H463" s="17">
        <f>SUM(H464+H519+H607+H656+H577)</f>
        <v>392024.2</v>
      </c>
      <c r="I463" s="12">
        <f t="shared" si="29"/>
        <v>98.46907621362553</v>
      </c>
      <c r="J463" s="14"/>
    </row>
    <row r="464" spans="1:10" ht="12.75">
      <c r="A464" s="22">
        <f t="shared" si="30"/>
        <v>456</v>
      </c>
      <c r="B464" s="42" t="s">
        <v>68</v>
      </c>
      <c r="C464" s="22">
        <v>906</v>
      </c>
      <c r="D464" s="22" t="s">
        <v>112</v>
      </c>
      <c r="E464" s="22"/>
      <c r="F464" s="22"/>
      <c r="G464" s="17">
        <f>G465+G512</f>
        <v>138771.59999999998</v>
      </c>
      <c r="H464" s="18">
        <f>H465+H512</f>
        <v>135896.4</v>
      </c>
      <c r="I464" s="12">
        <f t="shared" si="29"/>
        <v>97.92810632723123</v>
      </c>
      <c r="J464" s="14"/>
    </row>
    <row r="465" spans="1:10" ht="51">
      <c r="A465" s="19">
        <f t="shared" si="30"/>
        <v>457</v>
      </c>
      <c r="B465" s="39" t="s">
        <v>489</v>
      </c>
      <c r="C465" s="19">
        <v>906</v>
      </c>
      <c r="D465" s="19" t="s">
        <v>112</v>
      </c>
      <c r="E465" s="19" t="s">
        <v>254</v>
      </c>
      <c r="F465" s="19"/>
      <c r="G465" s="26">
        <f>G466+G507</f>
        <v>138565.59999999998</v>
      </c>
      <c r="H465" s="20">
        <f>H466+H507</f>
        <v>135690.4</v>
      </c>
      <c r="I465" s="13">
        <f aca="true" t="shared" si="32" ref="I465:I503">H465/G465*100</f>
        <v>97.92502612481022</v>
      </c>
      <c r="J465" s="14"/>
    </row>
    <row r="466" spans="1:10" ht="40.5" customHeight="1">
      <c r="A466" s="22">
        <f t="shared" si="30"/>
        <v>458</v>
      </c>
      <c r="B466" s="42" t="s">
        <v>359</v>
      </c>
      <c r="C466" s="22">
        <v>906</v>
      </c>
      <c r="D466" s="22" t="s">
        <v>112</v>
      </c>
      <c r="E466" s="22" t="s">
        <v>255</v>
      </c>
      <c r="F466" s="22"/>
      <c r="G466" s="17">
        <f>G467+G482+G486+G488+G492+G497+G503</f>
        <v>137400.8</v>
      </c>
      <c r="H466" s="18">
        <f>H467+H482+H486+H488+H492+H497+H503</f>
        <v>134525.8</v>
      </c>
      <c r="I466" s="12">
        <f t="shared" si="32"/>
        <v>97.9075813241262</v>
      </c>
      <c r="J466" s="14"/>
    </row>
    <row r="467" spans="1:10" ht="51">
      <c r="A467" s="19">
        <f t="shared" si="30"/>
        <v>459</v>
      </c>
      <c r="B467" s="39" t="s">
        <v>42</v>
      </c>
      <c r="C467" s="19">
        <v>906</v>
      </c>
      <c r="D467" s="19" t="s">
        <v>112</v>
      </c>
      <c r="E467" s="19" t="s">
        <v>256</v>
      </c>
      <c r="F467" s="19"/>
      <c r="G467" s="26">
        <f>G468+G472+G476+G478+G477</f>
        <v>65154.9</v>
      </c>
      <c r="H467" s="20">
        <f>H468+H472+H476+H478+H477</f>
        <v>63064.3</v>
      </c>
      <c r="I467" s="13">
        <f t="shared" si="32"/>
        <v>96.79133879416591</v>
      </c>
      <c r="J467" s="14"/>
    </row>
    <row r="468" spans="1:10" ht="25.5">
      <c r="A468" s="19">
        <f t="shared" si="30"/>
        <v>460</v>
      </c>
      <c r="B468" s="39" t="s">
        <v>65</v>
      </c>
      <c r="C468" s="19">
        <v>906</v>
      </c>
      <c r="D468" s="19" t="s">
        <v>112</v>
      </c>
      <c r="E468" s="19" t="s">
        <v>256</v>
      </c>
      <c r="F468" s="19">
        <v>110</v>
      </c>
      <c r="G468" s="26">
        <f>G469+G470+G471</f>
        <v>25947.800000000003</v>
      </c>
      <c r="H468" s="20">
        <f>H469+H470+H471</f>
        <v>25892.2</v>
      </c>
      <c r="I468" s="13">
        <f t="shared" si="32"/>
        <v>99.78572364516451</v>
      </c>
      <c r="J468" s="14"/>
    </row>
    <row r="469" spans="1:10" ht="12.75">
      <c r="A469" s="19">
        <f t="shared" si="30"/>
        <v>461</v>
      </c>
      <c r="B469" s="39" t="s">
        <v>237</v>
      </c>
      <c r="C469" s="19"/>
      <c r="D469" s="19"/>
      <c r="E469" s="19"/>
      <c r="F469" s="19">
        <v>111</v>
      </c>
      <c r="G469" s="26">
        <v>19881.5</v>
      </c>
      <c r="H469" s="20">
        <v>19881.5</v>
      </c>
      <c r="I469" s="13">
        <f t="shared" si="32"/>
        <v>100</v>
      </c>
      <c r="J469" s="14"/>
    </row>
    <row r="470" spans="1:10" ht="25.5">
      <c r="A470" s="19">
        <f t="shared" si="30"/>
        <v>462</v>
      </c>
      <c r="B470" s="39" t="s">
        <v>257</v>
      </c>
      <c r="C470" s="19"/>
      <c r="D470" s="19"/>
      <c r="E470" s="19"/>
      <c r="F470" s="19">
        <v>112</v>
      </c>
      <c r="G470" s="26">
        <v>35.7</v>
      </c>
      <c r="H470" s="20">
        <v>31.2</v>
      </c>
      <c r="I470" s="13">
        <f t="shared" si="32"/>
        <v>87.39495798319327</v>
      </c>
      <c r="J470" s="14"/>
    </row>
    <row r="471" spans="1:10" ht="51">
      <c r="A471" s="19">
        <f t="shared" si="30"/>
        <v>463</v>
      </c>
      <c r="B471" s="39" t="s">
        <v>187</v>
      </c>
      <c r="C471" s="19"/>
      <c r="D471" s="19"/>
      <c r="E471" s="19"/>
      <c r="F471" s="19">
        <v>119</v>
      </c>
      <c r="G471" s="26">
        <v>6030.6</v>
      </c>
      <c r="H471" s="20">
        <v>5979.5</v>
      </c>
      <c r="I471" s="13">
        <f t="shared" si="32"/>
        <v>99.15265479388452</v>
      </c>
      <c r="J471" s="14"/>
    </row>
    <row r="472" spans="1:10" ht="38.25">
      <c r="A472" s="19">
        <f t="shared" si="30"/>
        <v>464</v>
      </c>
      <c r="B472" s="39" t="s">
        <v>152</v>
      </c>
      <c r="C472" s="19"/>
      <c r="D472" s="19"/>
      <c r="E472" s="19"/>
      <c r="F472" s="19">
        <v>240</v>
      </c>
      <c r="G472" s="26">
        <f>G473+G474</f>
        <v>31467.1</v>
      </c>
      <c r="H472" s="20">
        <f>H473+H474</f>
        <v>29432.100000000002</v>
      </c>
      <c r="I472" s="13">
        <f t="shared" si="32"/>
        <v>93.5329280423045</v>
      </c>
      <c r="J472" s="14"/>
    </row>
    <row r="473" spans="1:10" ht="27" customHeight="1">
      <c r="A473" s="19">
        <f t="shared" si="30"/>
        <v>465</v>
      </c>
      <c r="B473" s="39" t="s">
        <v>147</v>
      </c>
      <c r="C473" s="19"/>
      <c r="D473" s="19"/>
      <c r="E473" s="19"/>
      <c r="F473" s="19">
        <v>242</v>
      </c>
      <c r="G473" s="26">
        <v>1765</v>
      </c>
      <c r="H473" s="20">
        <v>1737.7</v>
      </c>
      <c r="I473" s="13">
        <f t="shared" si="32"/>
        <v>98.45325779036827</v>
      </c>
      <c r="J473" s="14"/>
    </row>
    <row r="474" spans="1:10" ht="12.75">
      <c r="A474" s="19">
        <f t="shared" si="30"/>
        <v>466</v>
      </c>
      <c r="B474" s="39" t="s">
        <v>379</v>
      </c>
      <c r="C474" s="22"/>
      <c r="D474" s="19"/>
      <c r="E474" s="19"/>
      <c r="F474" s="19">
        <v>244</v>
      </c>
      <c r="G474" s="26">
        <v>29702.1</v>
      </c>
      <c r="H474" s="20">
        <v>27694.4</v>
      </c>
      <c r="I474" s="13">
        <f t="shared" si="32"/>
        <v>93.24054528131008</v>
      </c>
      <c r="J474" s="14"/>
    </row>
    <row r="475" spans="1:10" ht="12.75">
      <c r="A475" s="19">
        <f t="shared" si="30"/>
        <v>467</v>
      </c>
      <c r="B475" s="24" t="s">
        <v>57</v>
      </c>
      <c r="C475" s="32"/>
      <c r="D475" s="35"/>
      <c r="E475" s="35"/>
      <c r="F475" s="35">
        <v>620</v>
      </c>
      <c r="G475" s="40">
        <f>G477+G476</f>
        <v>6772.700000000001</v>
      </c>
      <c r="H475" s="20">
        <f>H477+H476</f>
        <v>6772.700000000001</v>
      </c>
      <c r="I475" s="13">
        <f t="shared" si="32"/>
        <v>100</v>
      </c>
      <c r="J475" s="14"/>
    </row>
    <row r="476" spans="1:10" ht="63.75">
      <c r="A476" s="19">
        <f t="shared" si="30"/>
        <v>468</v>
      </c>
      <c r="B476" s="39" t="s">
        <v>62</v>
      </c>
      <c r="C476" s="22"/>
      <c r="D476" s="19"/>
      <c r="E476" s="19"/>
      <c r="F476" s="19">
        <v>621</v>
      </c>
      <c r="G476" s="26">
        <v>6753.1</v>
      </c>
      <c r="H476" s="20">
        <v>6753.1</v>
      </c>
      <c r="I476" s="13">
        <f t="shared" si="32"/>
        <v>100</v>
      </c>
      <c r="J476" s="14"/>
    </row>
    <row r="477" spans="1:10" ht="25.5">
      <c r="A477" s="19">
        <f t="shared" si="30"/>
        <v>469</v>
      </c>
      <c r="B477" s="34" t="s">
        <v>43</v>
      </c>
      <c r="C477" s="32"/>
      <c r="D477" s="35"/>
      <c r="E477" s="35"/>
      <c r="F477" s="35">
        <v>622</v>
      </c>
      <c r="G477" s="40">
        <v>19.6</v>
      </c>
      <c r="H477" s="20">
        <v>19.6</v>
      </c>
      <c r="I477" s="13">
        <f t="shared" si="32"/>
        <v>100</v>
      </c>
      <c r="J477" s="14"/>
    </row>
    <row r="478" spans="1:10" ht="12.75">
      <c r="A478" s="19">
        <f t="shared" si="30"/>
        <v>470</v>
      </c>
      <c r="B478" s="39" t="s">
        <v>58</v>
      </c>
      <c r="C478" s="22"/>
      <c r="D478" s="19"/>
      <c r="E478" s="19"/>
      <c r="F478" s="19">
        <v>850</v>
      </c>
      <c r="G478" s="26">
        <f>G479+G480+G481</f>
        <v>967.3000000000001</v>
      </c>
      <c r="H478" s="20">
        <f>H479+H480+H481</f>
        <v>967.3000000000001</v>
      </c>
      <c r="I478" s="13">
        <f t="shared" si="32"/>
        <v>100</v>
      </c>
      <c r="J478" s="14"/>
    </row>
    <row r="479" spans="1:10" ht="25.5">
      <c r="A479" s="19">
        <f t="shared" si="30"/>
        <v>471</v>
      </c>
      <c r="B479" s="39" t="s">
        <v>59</v>
      </c>
      <c r="C479" s="19"/>
      <c r="D479" s="19"/>
      <c r="E479" s="19"/>
      <c r="F479" s="19">
        <v>851</v>
      </c>
      <c r="G479" s="26">
        <v>918.6</v>
      </c>
      <c r="H479" s="20">
        <v>918.6</v>
      </c>
      <c r="I479" s="13">
        <f t="shared" si="32"/>
        <v>100</v>
      </c>
      <c r="J479" s="14"/>
    </row>
    <row r="480" spans="1:10" ht="12.75">
      <c r="A480" s="19">
        <f t="shared" si="30"/>
        <v>472</v>
      </c>
      <c r="B480" s="39" t="s">
        <v>293</v>
      </c>
      <c r="C480" s="19"/>
      <c r="D480" s="19"/>
      <c r="E480" s="19"/>
      <c r="F480" s="19">
        <v>852</v>
      </c>
      <c r="G480" s="26">
        <v>18.7</v>
      </c>
      <c r="H480" s="20">
        <v>18.7</v>
      </c>
      <c r="I480" s="13">
        <f t="shared" si="32"/>
        <v>100</v>
      </c>
      <c r="J480" s="14"/>
    </row>
    <row r="481" spans="1:10" ht="12.75">
      <c r="A481" s="19">
        <f t="shared" si="30"/>
        <v>473</v>
      </c>
      <c r="B481" s="39" t="s">
        <v>6</v>
      </c>
      <c r="C481" s="19"/>
      <c r="D481" s="19"/>
      <c r="E481" s="19"/>
      <c r="F481" s="19">
        <v>853</v>
      </c>
      <c r="G481" s="26">
        <v>30</v>
      </c>
      <c r="H481" s="20">
        <v>30</v>
      </c>
      <c r="I481" s="13">
        <f t="shared" si="32"/>
        <v>100</v>
      </c>
      <c r="J481" s="14"/>
    </row>
    <row r="482" spans="1:10" ht="76.5">
      <c r="A482" s="19">
        <f t="shared" si="30"/>
        <v>474</v>
      </c>
      <c r="B482" s="39" t="s">
        <v>490</v>
      </c>
      <c r="C482" s="19">
        <v>906</v>
      </c>
      <c r="D482" s="19" t="s">
        <v>112</v>
      </c>
      <c r="E482" s="19" t="s">
        <v>258</v>
      </c>
      <c r="F482" s="19"/>
      <c r="G482" s="26">
        <f>G483</f>
        <v>3575.8</v>
      </c>
      <c r="H482" s="20">
        <f>H483</f>
        <v>3575.8</v>
      </c>
      <c r="I482" s="13">
        <f t="shared" si="32"/>
        <v>100</v>
      </c>
      <c r="J482" s="14"/>
    </row>
    <row r="483" spans="1:10" ht="38.25">
      <c r="A483" s="19">
        <f t="shared" si="30"/>
        <v>475</v>
      </c>
      <c r="B483" s="39" t="s">
        <v>152</v>
      </c>
      <c r="C483" s="19">
        <v>906</v>
      </c>
      <c r="D483" s="19" t="s">
        <v>112</v>
      </c>
      <c r="E483" s="19" t="s">
        <v>258</v>
      </c>
      <c r="F483" s="19">
        <v>240</v>
      </c>
      <c r="G483" s="26">
        <f>G484+G485</f>
        <v>3575.8</v>
      </c>
      <c r="H483" s="20">
        <f>H484+H485</f>
        <v>3575.8</v>
      </c>
      <c r="I483" s="13">
        <f t="shared" si="32"/>
        <v>100</v>
      </c>
      <c r="J483" s="14"/>
    </row>
    <row r="484" spans="1:10" ht="38.25">
      <c r="A484" s="19">
        <f t="shared" si="30"/>
        <v>476</v>
      </c>
      <c r="B484" s="39" t="s">
        <v>48</v>
      </c>
      <c r="C484" s="28"/>
      <c r="D484" s="28"/>
      <c r="E484" s="28"/>
      <c r="F484" s="19">
        <v>243</v>
      </c>
      <c r="G484" s="26">
        <v>3346</v>
      </c>
      <c r="H484" s="20">
        <v>3346</v>
      </c>
      <c r="I484" s="13">
        <f t="shared" si="32"/>
        <v>100</v>
      </c>
      <c r="J484" s="14"/>
    </row>
    <row r="485" spans="1:10" ht="12.75">
      <c r="A485" s="19">
        <f t="shared" si="30"/>
        <v>477</v>
      </c>
      <c r="B485" s="39" t="s">
        <v>379</v>
      </c>
      <c r="C485" s="19"/>
      <c r="D485" s="19"/>
      <c r="E485" s="19"/>
      <c r="F485" s="19">
        <v>244</v>
      </c>
      <c r="G485" s="26">
        <v>229.8</v>
      </c>
      <c r="H485" s="20">
        <v>229.8</v>
      </c>
      <c r="I485" s="13">
        <f t="shared" si="32"/>
        <v>100</v>
      </c>
      <c r="J485" s="14"/>
    </row>
    <row r="486" spans="1:10" ht="76.5">
      <c r="A486" s="19">
        <f t="shared" si="30"/>
        <v>478</v>
      </c>
      <c r="B486" s="39" t="s">
        <v>360</v>
      </c>
      <c r="C486" s="19">
        <v>906</v>
      </c>
      <c r="D486" s="19" t="s">
        <v>112</v>
      </c>
      <c r="E486" s="19" t="s">
        <v>259</v>
      </c>
      <c r="F486" s="19"/>
      <c r="G486" s="26">
        <f>SUM(G487)</f>
        <v>60</v>
      </c>
      <c r="H486" s="20">
        <f>H487</f>
        <v>60</v>
      </c>
      <c r="I486" s="13">
        <f t="shared" si="32"/>
        <v>100</v>
      </c>
      <c r="J486" s="14"/>
    </row>
    <row r="487" spans="1:10" ht="12.75">
      <c r="A487" s="19">
        <f t="shared" si="30"/>
        <v>479</v>
      </c>
      <c r="B487" s="39" t="s">
        <v>379</v>
      </c>
      <c r="C487" s="19">
        <v>906</v>
      </c>
      <c r="D487" s="19" t="s">
        <v>112</v>
      </c>
      <c r="E487" s="19" t="s">
        <v>259</v>
      </c>
      <c r="F487" s="19">
        <v>244</v>
      </c>
      <c r="G487" s="26">
        <v>60</v>
      </c>
      <c r="H487" s="20">
        <v>60</v>
      </c>
      <c r="I487" s="13">
        <f t="shared" si="32"/>
        <v>100</v>
      </c>
      <c r="J487" s="14"/>
    </row>
    <row r="488" spans="1:10" ht="63.75">
      <c r="A488" s="19">
        <f t="shared" si="30"/>
        <v>480</v>
      </c>
      <c r="B488" s="23" t="s">
        <v>491</v>
      </c>
      <c r="C488" s="19">
        <v>906</v>
      </c>
      <c r="D488" s="19" t="s">
        <v>112</v>
      </c>
      <c r="E488" s="19" t="s">
        <v>492</v>
      </c>
      <c r="F488" s="19"/>
      <c r="G488" s="20">
        <f>G489</f>
        <v>2649.5</v>
      </c>
      <c r="H488" s="20">
        <f>H489</f>
        <v>2636.7</v>
      </c>
      <c r="I488" s="13">
        <f t="shared" si="32"/>
        <v>99.51688997924137</v>
      </c>
      <c r="J488" s="14"/>
    </row>
    <row r="489" spans="1:10" ht="38.25">
      <c r="A489" s="19">
        <f t="shared" si="30"/>
        <v>481</v>
      </c>
      <c r="B489" s="23" t="s">
        <v>152</v>
      </c>
      <c r="C489" s="19">
        <v>906</v>
      </c>
      <c r="D489" s="19" t="s">
        <v>112</v>
      </c>
      <c r="E489" s="19" t="s">
        <v>492</v>
      </c>
      <c r="F489" s="19">
        <v>240</v>
      </c>
      <c r="G489" s="20">
        <f>G490+G491</f>
        <v>2649.5</v>
      </c>
      <c r="H489" s="20">
        <f>H490+H491</f>
        <v>2636.7</v>
      </c>
      <c r="I489" s="13">
        <f t="shared" si="32"/>
        <v>99.51688997924137</v>
      </c>
      <c r="J489" s="14"/>
    </row>
    <row r="490" spans="1:10" ht="38.25">
      <c r="A490" s="19">
        <f t="shared" si="30"/>
        <v>482</v>
      </c>
      <c r="B490" s="23" t="s">
        <v>48</v>
      </c>
      <c r="C490" s="19"/>
      <c r="D490" s="19"/>
      <c r="E490" s="19"/>
      <c r="F490" s="19">
        <v>243</v>
      </c>
      <c r="G490" s="20">
        <v>1563.1</v>
      </c>
      <c r="H490" s="20">
        <v>1552.7</v>
      </c>
      <c r="I490" s="13">
        <f t="shared" si="32"/>
        <v>99.33465549229096</v>
      </c>
      <c r="J490" s="14"/>
    </row>
    <row r="491" spans="1:10" ht="12.75">
      <c r="A491" s="19">
        <f t="shared" si="30"/>
        <v>483</v>
      </c>
      <c r="B491" s="23" t="s">
        <v>379</v>
      </c>
      <c r="C491" s="19"/>
      <c r="D491" s="19"/>
      <c r="E491" s="19"/>
      <c r="F491" s="19">
        <v>244</v>
      </c>
      <c r="G491" s="20">
        <v>1086.4</v>
      </c>
      <c r="H491" s="20">
        <v>1084</v>
      </c>
      <c r="I491" s="13">
        <f t="shared" si="32"/>
        <v>99.77908689248895</v>
      </c>
      <c r="J491" s="14"/>
    </row>
    <row r="492" spans="1:10" ht="38.25">
      <c r="A492" s="19">
        <f t="shared" si="30"/>
        <v>484</v>
      </c>
      <c r="B492" s="23" t="s">
        <v>381</v>
      </c>
      <c r="C492" s="19">
        <v>906</v>
      </c>
      <c r="D492" s="19" t="s">
        <v>112</v>
      </c>
      <c r="E492" s="19" t="s">
        <v>493</v>
      </c>
      <c r="F492" s="19"/>
      <c r="G492" s="20">
        <f>G493+G496</f>
        <v>3676.5999999999995</v>
      </c>
      <c r="H492" s="20">
        <f>H493+H496</f>
        <v>3337.9999999999995</v>
      </c>
      <c r="I492" s="13">
        <f t="shared" si="32"/>
        <v>90.79040417777294</v>
      </c>
      <c r="J492" s="14"/>
    </row>
    <row r="493" spans="1:10" ht="25.5">
      <c r="A493" s="19">
        <f t="shared" si="30"/>
        <v>485</v>
      </c>
      <c r="B493" s="23" t="s">
        <v>65</v>
      </c>
      <c r="C493" s="19">
        <v>906</v>
      </c>
      <c r="D493" s="19" t="s">
        <v>112</v>
      </c>
      <c r="E493" s="19" t="s">
        <v>493</v>
      </c>
      <c r="F493" s="19">
        <v>110</v>
      </c>
      <c r="G493" s="20">
        <f>G494+G495</f>
        <v>3223.3999999999996</v>
      </c>
      <c r="H493" s="20">
        <f>H494+H495</f>
        <v>2884.7999999999997</v>
      </c>
      <c r="I493" s="13">
        <f t="shared" si="32"/>
        <v>89.49556369051312</v>
      </c>
      <c r="J493" s="14"/>
    </row>
    <row r="494" spans="1:10" ht="12.75">
      <c r="A494" s="19">
        <f t="shared" si="30"/>
        <v>486</v>
      </c>
      <c r="B494" s="23" t="s">
        <v>237</v>
      </c>
      <c r="C494" s="19"/>
      <c r="D494" s="19"/>
      <c r="E494" s="19"/>
      <c r="F494" s="19">
        <v>111</v>
      </c>
      <c r="G494" s="20">
        <v>2475.7</v>
      </c>
      <c r="H494" s="20">
        <v>2215.7</v>
      </c>
      <c r="I494" s="13">
        <f t="shared" si="32"/>
        <v>89.49791978026417</v>
      </c>
      <c r="J494" s="14"/>
    </row>
    <row r="495" spans="1:10" ht="51">
      <c r="A495" s="19">
        <f t="shared" si="30"/>
        <v>487</v>
      </c>
      <c r="B495" s="23" t="s">
        <v>187</v>
      </c>
      <c r="C495" s="19"/>
      <c r="D495" s="19"/>
      <c r="E495" s="19"/>
      <c r="F495" s="19">
        <v>119</v>
      </c>
      <c r="G495" s="20">
        <v>747.7</v>
      </c>
      <c r="H495" s="20">
        <v>669.1</v>
      </c>
      <c r="I495" s="13">
        <f t="shared" si="32"/>
        <v>89.48776247157952</v>
      </c>
      <c r="J495" s="14"/>
    </row>
    <row r="496" spans="1:10" ht="63.75">
      <c r="A496" s="19">
        <f t="shared" si="30"/>
        <v>488</v>
      </c>
      <c r="B496" s="23" t="s">
        <v>62</v>
      </c>
      <c r="C496" s="19"/>
      <c r="D496" s="19"/>
      <c r="E496" s="19"/>
      <c r="F496" s="19">
        <v>621</v>
      </c>
      <c r="G496" s="20">
        <v>453.2</v>
      </c>
      <c r="H496" s="20">
        <v>453.2</v>
      </c>
      <c r="I496" s="13">
        <f t="shared" si="32"/>
        <v>100</v>
      </c>
      <c r="J496" s="14"/>
    </row>
    <row r="497" spans="1:10" ht="89.25">
      <c r="A497" s="19">
        <f t="shared" si="30"/>
        <v>489</v>
      </c>
      <c r="B497" s="39" t="s">
        <v>60</v>
      </c>
      <c r="C497" s="19">
        <v>906</v>
      </c>
      <c r="D497" s="19" t="s">
        <v>112</v>
      </c>
      <c r="E497" s="19" t="s">
        <v>260</v>
      </c>
      <c r="F497" s="19"/>
      <c r="G497" s="26">
        <f>G498+G502</f>
        <v>61323</v>
      </c>
      <c r="H497" s="20">
        <f>H498+H502</f>
        <v>60917.6</v>
      </c>
      <c r="I497" s="13">
        <f t="shared" si="32"/>
        <v>99.3389103598976</v>
      </c>
      <c r="J497" s="14"/>
    </row>
    <row r="498" spans="1:10" ht="25.5">
      <c r="A498" s="19">
        <f t="shared" si="30"/>
        <v>490</v>
      </c>
      <c r="B498" s="39" t="s">
        <v>65</v>
      </c>
      <c r="C498" s="19">
        <v>906</v>
      </c>
      <c r="D498" s="19" t="s">
        <v>112</v>
      </c>
      <c r="E498" s="19" t="s">
        <v>260</v>
      </c>
      <c r="F498" s="19">
        <v>110</v>
      </c>
      <c r="G498" s="26">
        <f>G499+G501+G500</f>
        <v>51540.4</v>
      </c>
      <c r="H498" s="20">
        <f>H499+H501+H500</f>
        <v>51135</v>
      </c>
      <c r="I498" s="13">
        <f t="shared" si="32"/>
        <v>99.21343256940186</v>
      </c>
      <c r="J498" s="14"/>
    </row>
    <row r="499" spans="1:10" ht="12.75">
      <c r="A499" s="19">
        <f t="shared" si="30"/>
        <v>491</v>
      </c>
      <c r="B499" s="39" t="s">
        <v>237</v>
      </c>
      <c r="C499" s="19"/>
      <c r="D499" s="19"/>
      <c r="E499" s="19"/>
      <c r="F499" s="19">
        <v>111</v>
      </c>
      <c r="G499" s="26">
        <v>39593.3</v>
      </c>
      <c r="H499" s="20">
        <v>39296.6</v>
      </c>
      <c r="I499" s="13">
        <f t="shared" si="32"/>
        <v>99.2506307885425</v>
      </c>
      <c r="J499" s="14"/>
    </row>
    <row r="500" spans="1:10" ht="25.5">
      <c r="A500" s="19">
        <f t="shared" si="30"/>
        <v>492</v>
      </c>
      <c r="B500" s="39" t="s">
        <v>257</v>
      </c>
      <c r="C500" s="19"/>
      <c r="D500" s="19"/>
      <c r="E500" s="19"/>
      <c r="F500" s="19">
        <v>112</v>
      </c>
      <c r="G500" s="26">
        <v>1.4</v>
      </c>
      <c r="H500" s="20">
        <v>1.3</v>
      </c>
      <c r="I500" s="13">
        <f t="shared" si="32"/>
        <v>92.85714285714288</v>
      </c>
      <c r="J500" s="14"/>
    </row>
    <row r="501" spans="1:10" ht="51">
      <c r="A501" s="19">
        <f t="shared" si="30"/>
        <v>493</v>
      </c>
      <c r="B501" s="39" t="s">
        <v>187</v>
      </c>
      <c r="C501" s="19"/>
      <c r="D501" s="19"/>
      <c r="E501" s="19"/>
      <c r="F501" s="19">
        <v>119</v>
      </c>
      <c r="G501" s="26">
        <v>11945.7</v>
      </c>
      <c r="H501" s="20">
        <v>11837.1</v>
      </c>
      <c r="I501" s="13">
        <f t="shared" si="32"/>
        <v>99.09088626032798</v>
      </c>
      <c r="J501" s="14"/>
    </row>
    <row r="502" spans="1:10" ht="63.75">
      <c r="A502" s="19">
        <f t="shared" si="30"/>
        <v>494</v>
      </c>
      <c r="B502" s="39" t="s">
        <v>62</v>
      </c>
      <c r="C502" s="19"/>
      <c r="D502" s="19"/>
      <c r="E502" s="19"/>
      <c r="F502" s="19">
        <v>621</v>
      </c>
      <c r="G502" s="26">
        <v>9782.6</v>
      </c>
      <c r="H502" s="20">
        <v>9782.6</v>
      </c>
      <c r="I502" s="13">
        <f t="shared" si="32"/>
        <v>100</v>
      </c>
      <c r="J502" s="14"/>
    </row>
    <row r="503" spans="1:10" ht="89.25">
      <c r="A503" s="19">
        <f t="shared" si="30"/>
        <v>495</v>
      </c>
      <c r="B503" s="39" t="s">
        <v>61</v>
      </c>
      <c r="C503" s="19">
        <v>906</v>
      </c>
      <c r="D503" s="19" t="s">
        <v>112</v>
      </c>
      <c r="E503" s="19" t="s">
        <v>261</v>
      </c>
      <c r="F503" s="19"/>
      <c r="G503" s="26">
        <f>G504+G506</f>
        <v>961</v>
      </c>
      <c r="H503" s="20">
        <f>H504+H506</f>
        <v>933.4000000000001</v>
      </c>
      <c r="I503" s="13">
        <f t="shared" si="32"/>
        <v>97.1279916753382</v>
      </c>
      <c r="J503" s="14"/>
    </row>
    <row r="504" spans="1:10" ht="38.25">
      <c r="A504" s="19">
        <f t="shared" si="30"/>
        <v>496</v>
      </c>
      <c r="B504" s="39" t="s">
        <v>152</v>
      </c>
      <c r="C504" s="19">
        <v>906</v>
      </c>
      <c r="D504" s="19" t="s">
        <v>112</v>
      </c>
      <c r="E504" s="19" t="s">
        <v>261</v>
      </c>
      <c r="F504" s="19">
        <v>240</v>
      </c>
      <c r="G504" s="26">
        <f>G505</f>
        <v>799.8</v>
      </c>
      <c r="H504" s="20">
        <f>H505</f>
        <v>772.2</v>
      </c>
      <c r="I504" s="13">
        <f aca="true" t="shared" si="33" ref="I504:I518">H504/G504*100</f>
        <v>96.54913728432109</v>
      </c>
      <c r="J504" s="14"/>
    </row>
    <row r="505" spans="1:10" ht="12.75">
      <c r="A505" s="19">
        <f t="shared" si="30"/>
        <v>497</v>
      </c>
      <c r="B505" s="39" t="s">
        <v>379</v>
      </c>
      <c r="C505" s="19"/>
      <c r="D505" s="19"/>
      <c r="E505" s="19"/>
      <c r="F505" s="19">
        <v>244</v>
      </c>
      <c r="G505" s="26">
        <v>799.8</v>
      </c>
      <c r="H505" s="20">
        <v>772.2</v>
      </c>
      <c r="I505" s="13">
        <f t="shared" si="33"/>
        <v>96.54913728432109</v>
      </c>
      <c r="J505" s="14"/>
    </row>
    <row r="506" spans="1:10" ht="63.75">
      <c r="A506" s="19">
        <f t="shared" si="30"/>
        <v>498</v>
      </c>
      <c r="B506" s="39" t="s">
        <v>62</v>
      </c>
      <c r="C506" s="19"/>
      <c r="D506" s="19"/>
      <c r="E506" s="19"/>
      <c r="F506" s="19">
        <v>621</v>
      </c>
      <c r="G506" s="26">
        <v>161.2</v>
      </c>
      <c r="H506" s="20">
        <v>161.2</v>
      </c>
      <c r="I506" s="13">
        <f t="shared" si="33"/>
        <v>100</v>
      </c>
      <c r="J506" s="14"/>
    </row>
    <row r="507" spans="1:10" ht="55.5" customHeight="1">
      <c r="A507" s="22">
        <f t="shared" si="30"/>
        <v>499</v>
      </c>
      <c r="B507" s="42" t="s">
        <v>361</v>
      </c>
      <c r="C507" s="22">
        <v>906</v>
      </c>
      <c r="D507" s="22" t="s">
        <v>112</v>
      </c>
      <c r="E507" s="22" t="s">
        <v>274</v>
      </c>
      <c r="F507" s="22"/>
      <c r="G507" s="17">
        <f>G508+G510</f>
        <v>1164.8000000000002</v>
      </c>
      <c r="H507" s="18">
        <f>H508+H510</f>
        <v>1164.6000000000001</v>
      </c>
      <c r="I507" s="12">
        <f t="shared" si="33"/>
        <v>99.98282967032966</v>
      </c>
      <c r="J507" s="14"/>
    </row>
    <row r="508" spans="1:10" ht="25.5">
      <c r="A508" s="19">
        <f t="shared" si="30"/>
        <v>500</v>
      </c>
      <c r="B508" s="39" t="s">
        <v>44</v>
      </c>
      <c r="C508" s="19">
        <v>906</v>
      </c>
      <c r="D508" s="19" t="s">
        <v>112</v>
      </c>
      <c r="E508" s="19" t="s">
        <v>262</v>
      </c>
      <c r="F508" s="19"/>
      <c r="G508" s="26">
        <f>SUM(G509)</f>
        <v>1068.4</v>
      </c>
      <c r="H508" s="20">
        <f>H509</f>
        <v>1068.2</v>
      </c>
      <c r="I508" s="13">
        <f t="shared" si="33"/>
        <v>99.98128041931861</v>
      </c>
      <c r="J508" s="14"/>
    </row>
    <row r="509" spans="1:10" ht="12.75">
      <c r="A509" s="19">
        <f t="shared" si="30"/>
        <v>501</v>
      </c>
      <c r="B509" s="39" t="s">
        <v>379</v>
      </c>
      <c r="C509" s="19">
        <v>906</v>
      </c>
      <c r="D509" s="19" t="s">
        <v>112</v>
      </c>
      <c r="E509" s="19" t="s">
        <v>262</v>
      </c>
      <c r="F509" s="19">
        <v>244</v>
      </c>
      <c r="G509" s="26">
        <v>1068.4</v>
      </c>
      <c r="H509" s="20">
        <v>1068.2</v>
      </c>
      <c r="I509" s="13">
        <f t="shared" si="33"/>
        <v>99.98128041931861</v>
      </c>
      <c r="J509" s="14"/>
    </row>
    <row r="510" spans="1:10" ht="38.25">
      <c r="A510" s="19">
        <f aca="true" t="shared" si="34" ref="A510:A573">A509+1</f>
        <v>502</v>
      </c>
      <c r="B510" s="39" t="s">
        <v>494</v>
      </c>
      <c r="C510" s="19">
        <v>906</v>
      </c>
      <c r="D510" s="19" t="s">
        <v>112</v>
      </c>
      <c r="E510" s="19" t="s">
        <v>364</v>
      </c>
      <c r="F510" s="19"/>
      <c r="G510" s="26">
        <f>G511</f>
        <v>96.4</v>
      </c>
      <c r="H510" s="20">
        <f>H511</f>
        <v>96.4</v>
      </c>
      <c r="I510" s="13">
        <f t="shared" si="33"/>
        <v>100</v>
      </c>
      <c r="J510" s="14"/>
    </row>
    <row r="511" spans="1:10" ht="12.75">
      <c r="A511" s="19">
        <f t="shared" si="34"/>
        <v>503</v>
      </c>
      <c r="B511" s="39" t="s">
        <v>379</v>
      </c>
      <c r="C511" s="19">
        <v>906</v>
      </c>
      <c r="D511" s="19" t="s">
        <v>112</v>
      </c>
      <c r="E511" s="19" t="s">
        <v>364</v>
      </c>
      <c r="F511" s="19">
        <v>244</v>
      </c>
      <c r="G511" s="26">
        <v>96.4</v>
      </c>
      <c r="H511" s="20">
        <v>96.4</v>
      </c>
      <c r="I511" s="13">
        <f t="shared" si="33"/>
        <v>100</v>
      </c>
      <c r="J511" s="14"/>
    </row>
    <row r="512" spans="1:10" ht="12.75">
      <c r="A512" s="22">
        <f t="shared" si="34"/>
        <v>504</v>
      </c>
      <c r="B512" s="25" t="s">
        <v>4</v>
      </c>
      <c r="C512" s="22">
        <v>906</v>
      </c>
      <c r="D512" s="22" t="s">
        <v>112</v>
      </c>
      <c r="E512" s="22" t="s">
        <v>156</v>
      </c>
      <c r="F512" s="22"/>
      <c r="G512" s="17">
        <f>G513+G515+G517</f>
        <v>206</v>
      </c>
      <c r="H512" s="18">
        <f>H513+H515+H517</f>
        <v>206</v>
      </c>
      <c r="I512" s="12">
        <f t="shared" si="33"/>
        <v>100</v>
      </c>
      <c r="J512" s="14"/>
    </row>
    <row r="513" spans="1:10" ht="63.75">
      <c r="A513" s="19">
        <f t="shared" si="34"/>
        <v>505</v>
      </c>
      <c r="B513" s="23" t="s">
        <v>263</v>
      </c>
      <c r="C513" s="19">
        <v>906</v>
      </c>
      <c r="D513" s="19" t="s">
        <v>112</v>
      </c>
      <c r="E513" s="19" t="s">
        <v>264</v>
      </c>
      <c r="F513" s="19"/>
      <c r="G513" s="20">
        <f>G514</f>
        <v>90</v>
      </c>
      <c r="H513" s="20">
        <f>H514</f>
        <v>90</v>
      </c>
      <c r="I513" s="13">
        <f t="shared" si="33"/>
        <v>100</v>
      </c>
      <c r="J513" s="14"/>
    </row>
    <row r="514" spans="1:10" ht="12.75">
      <c r="A514" s="19">
        <f t="shared" si="34"/>
        <v>506</v>
      </c>
      <c r="B514" s="23" t="s">
        <v>6</v>
      </c>
      <c r="C514" s="19">
        <v>906</v>
      </c>
      <c r="D514" s="19" t="s">
        <v>112</v>
      </c>
      <c r="E514" s="19" t="s">
        <v>264</v>
      </c>
      <c r="F514" s="19">
        <v>853</v>
      </c>
      <c r="G514" s="20">
        <v>90</v>
      </c>
      <c r="H514" s="20">
        <v>90</v>
      </c>
      <c r="I514" s="13">
        <f t="shared" si="33"/>
        <v>100</v>
      </c>
      <c r="J514" s="14"/>
    </row>
    <row r="515" spans="1:10" ht="51">
      <c r="A515" s="19">
        <f t="shared" si="34"/>
        <v>507</v>
      </c>
      <c r="B515" s="23" t="s">
        <v>495</v>
      </c>
      <c r="C515" s="19">
        <v>906</v>
      </c>
      <c r="D515" s="19" t="s">
        <v>112</v>
      </c>
      <c r="E515" s="19" t="s">
        <v>496</v>
      </c>
      <c r="F515" s="19"/>
      <c r="G515" s="20">
        <f>G516</f>
        <v>12.9</v>
      </c>
      <c r="H515" s="20">
        <f>H516</f>
        <v>12.9</v>
      </c>
      <c r="I515" s="13">
        <f t="shared" si="33"/>
        <v>100</v>
      </c>
      <c r="J515" s="14"/>
    </row>
    <row r="516" spans="1:10" ht="25.5">
      <c r="A516" s="19">
        <f t="shared" si="34"/>
        <v>508</v>
      </c>
      <c r="B516" s="34" t="s">
        <v>43</v>
      </c>
      <c r="C516" s="35">
        <v>906</v>
      </c>
      <c r="D516" s="35" t="s">
        <v>112</v>
      </c>
      <c r="E516" s="35" t="s">
        <v>496</v>
      </c>
      <c r="F516" s="35">
        <v>622</v>
      </c>
      <c r="G516" s="59">
        <v>12.9</v>
      </c>
      <c r="H516" s="20">
        <v>12.9</v>
      </c>
      <c r="I516" s="13">
        <f t="shared" si="33"/>
        <v>100</v>
      </c>
      <c r="J516" s="14"/>
    </row>
    <row r="517" spans="1:10" ht="63.75">
      <c r="A517" s="19">
        <f t="shared" si="34"/>
        <v>509</v>
      </c>
      <c r="B517" s="23" t="s">
        <v>429</v>
      </c>
      <c r="C517" s="19">
        <v>906</v>
      </c>
      <c r="D517" s="19" t="s">
        <v>112</v>
      </c>
      <c r="E517" s="19" t="s">
        <v>430</v>
      </c>
      <c r="F517" s="19"/>
      <c r="G517" s="20">
        <f>G518</f>
        <v>103.1</v>
      </c>
      <c r="H517" s="20">
        <f>H518</f>
        <v>103.1</v>
      </c>
      <c r="I517" s="13">
        <f t="shared" si="33"/>
        <v>100</v>
      </c>
      <c r="J517" s="14"/>
    </row>
    <row r="518" spans="1:10" ht="12.75">
      <c r="A518" s="19">
        <f t="shared" si="34"/>
        <v>510</v>
      </c>
      <c r="B518" s="23" t="s">
        <v>379</v>
      </c>
      <c r="C518" s="19">
        <v>906</v>
      </c>
      <c r="D518" s="19" t="s">
        <v>112</v>
      </c>
      <c r="E518" s="19" t="s">
        <v>430</v>
      </c>
      <c r="F518" s="19">
        <v>244</v>
      </c>
      <c r="G518" s="20">
        <v>103.1</v>
      </c>
      <c r="H518" s="20">
        <v>103.1</v>
      </c>
      <c r="I518" s="13">
        <f t="shared" si="33"/>
        <v>100</v>
      </c>
      <c r="J518" s="14"/>
    </row>
    <row r="519" spans="1:10" ht="12.75">
      <c r="A519" s="22">
        <f t="shared" si="34"/>
        <v>511</v>
      </c>
      <c r="B519" s="42" t="s">
        <v>113</v>
      </c>
      <c r="C519" s="22">
        <v>906</v>
      </c>
      <c r="D519" s="22" t="s">
        <v>114</v>
      </c>
      <c r="E519" s="22"/>
      <c r="F519" s="22"/>
      <c r="G519" s="17">
        <f>SUM(G520)+G570</f>
        <v>211207.6</v>
      </c>
      <c r="H519" s="17">
        <f>SUM(H520)+H570</f>
        <v>208171.1</v>
      </c>
      <c r="I519" s="12">
        <f aca="true" t="shared" si="35" ref="I519:I581">H519/G519*100</f>
        <v>98.56231499245293</v>
      </c>
      <c r="J519" s="14"/>
    </row>
    <row r="520" spans="1:10" ht="51">
      <c r="A520" s="19">
        <f t="shared" si="34"/>
        <v>512</v>
      </c>
      <c r="B520" s="39" t="s">
        <v>489</v>
      </c>
      <c r="C520" s="19">
        <v>906</v>
      </c>
      <c r="D520" s="19" t="s">
        <v>114</v>
      </c>
      <c r="E520" s="19" t="s">
        <v>254</v>
      </c>
      <c r="F520" s="19"/>
      <c r="G520" s="26">
        <f>G521</f>
        <v>209628.9</v>
      </c>
      <c r="H520" s="20">
        <f>H521</f>
        <v>206592.4</v>
      </c>
      <c r="I520" s="13">
        <f t="shared" si="35"/>
        <v>98.5514878912211</v>
      </c>
      <c r="J520" s="14"/>
    </row>
    <row r="521" spans="1:10" ht="38.25">
      <c r="A521" s="22">
        <f t="shared" si="34"/>
        <v>513</v>
      </c>
      <c r="B521" s="42" t="s">
        <v>362</v>
      </c>
      <c r="C521" s="22">
        <v>906</v>
      </c>
      <c r="D521" s="22" t="s">
        <v>114</v>
      </c>
      <c r="E521" s="22" t="s">
        <v>265</v>
      </c>
      <c r="F521" s="22"/>
      <c r="G521" s="17">
        <f>G522+G537+G542+G547+G552+G558+G563+G566+G568</f>
        <v>209628.9</v>
      </c>
      <c r="H521" s="18">
        <f>H522+H537+H542+H547+H552+H558+H563+H566+H568</f>
        <v>206592.4</v>
      </c>
      <c r="I521" s="12">
        <f t="shared" si="35"/>
        <v>98.5514878912211</v>
      </c>
      <c r="J521" s="14"/>
    </row>
    <row r="522" spans="1:10" ht="51">
      <c r="A522" s="19">
        <f t="shared" si="34"/>
        <v>514</v>
      </c>
      <c r="B522" s="39" t="s">
        <v>45</v>
      </c>
      <c r="C522" s="19">
        <v>906</v>
      </c>
      <c r="D522" s="19" t="s">
        <v>114</v>
      </c>
      <c r="E522" s="19" t="s">
        <v>266</v>
      </c>
      <c r="F522" s="19"/>
      <c r="G522" s="26">
        <f>G523+G527+G530+G533</f>
        <v>67425</v>
      </c>
      <c r="H522" s="20">
        <f>H523+H527+H530+H533</f>
        <v>66622.2</v>
      </c>
      <c r="I522" s="13">
        <f t="shared" si="35"/>
        <v>98.80934371523915</v>
      </c>
      <c r="J522" s="14"/>
    </row>
    <row r="523" spans="1:10" ht="25.5">
      <c r="A523" s="19">
        <f t="shared" si="34"/>
        <v>515</v>
      </c>
      <c r="B523" s="39" t="s">
        <v>65</v>
      </c>
      <c r="C523" s="19">
        <v>906</v>
      </c>
      <c r="D523" s="19" t="s">
        <v>114</v>
      </c>
      <c r="E523" s="19" t="s">
        <v>266</v>
      </c>
      <c r="F523" s="19">
        <v>110</v>
      </c>
      <c r="G523" s="26">
        <f>G524+G525+G526</f>
        <v>24777.9</v>
      </c>
      <c r="H523" s="20">
        <f>H524+H525+H526</f>
        <v>24757.2</v>
      </c>
      <c r="I523" s="13">
        <f t="shared" si="35"/>
        <v>99.91645781119465</v>
      </c>
      <c r="J523" s="14"/>
    </row>
    <row r="524" spans="1:10" ht="12.75">
      <c r="A524" s="19">
        <f t="shared" si="34"/>
        <v>516</v>
      </c>
      <c r="B524" s="39" t="s">
        <v>237</v>
      </c>
      <c r="C524" s="19"/>
      <c r="D524" s="19"/>
      <c r="E524" s="19"/>
      <c r="F524" s="19">
        <v>111</v>
      </c>
      <c r="G524" s="26">
        <v>18953</v>
      </c>
      <c r="H524" s="20">
        <v>18952.9</v>
      </c>
      <c r="I524" s="13">
        <f t="shared" si="35"/>
        <v>99.99947237904291</v>
      </c>
      <c r="J524" s="14"/>
    </row>
    <row r="525" spans="1:10" ht="25.5">
      <c r="A525" s="19">
        <f t="shared" si="34"/>
        <v>517</v>
      </c>
      <c r="B525" s="39" t="s">
        <v>257</v>
      </c>
      <c r="C525" s="19"/>
      <c r="D525" s="19"/>
      <c r="E525" s="19"/>
      <c r="F525" s="19">
        <v>112</v>
      </c>
      <c r="G525" s="26">
        <v>2.8</v>
      </c>
      <c r="H525" s="20">
        <v>2.5</v>
      </c>
      <c r="I525" s="13">
        <f t="shared" si="35"/>
        <v>89.28571428571429</v>
      </c>
      <c r="J525" s="14"/>
    </row>
    <row r="526" spans="1:10" ht="51">
      <c r="A526" s="19">
        <f t="shared" si="34"/>
        <v>518</v>
      </c>
      <c r="B526" s="39" t="s">
        <v>187</v>
      </c>
      <c r="C526" s="19"/>
      <c r="D526" s="19"/>
      <c r="E526" s="19"/>
      <c r="F526" s="19">
        <v>119</v>
      </c>
      <c r="G526" s="26">
        <v>5822.1</v>
      </c>
      <c r="H526" s="20">
        <v>5801.8</v>
      </c>
      <c r="I526" s="13">
        <f t="shared" si="35"/>
        <v>99.65132855842394</v>
      </c>
      <c r="J526" s="14"/>
    </row>
    <row r="527" spans="1:10" ht="38.25">
      <c r="A527" s="19">
        <f t="shared" si="34"/>
        <v>519</v>
      </c>
      <c r="B527" s="39" t="s">
        <v>152</v>
      </c>
      <c r="C527" s="19"/>
      <c r="D527" s="19"/>
      <c r="E527" s="19"/>
      <c r="F527" s="19">
        <v>240</v>
      </c>
      <c r="G527" s="26">
        <f>G528+G529</f>
        <v>22887.9</v>
      </c>
      <c r="H527" s="20">
        <f>H528+H529</f>
        <v>22106.7</v>
      </c>
      <c r="I527" s="13">
        <f t="shared" si="35"/>
        <v>96.5868428296174</v>
      </c>
      <c r="J527" s="14"/>
    </row>
    <row r="528" spans="1:10" ht="29.25" customHeight="1">
      <c r="A528" s="19">
        <f t="shared" si="34"/>
        <v>520</v>
      </c>
      <c r="B528" s="39" t="s">
        <v>147</v>
      </c>
      <c r="C528" s="19"/>
      <c r="D528" s="19"/>
      <c r="E528" s="19"/>
      <c r="F528" s="19">
        <v>242</v>
      </c>
      <c r="G528" s="26">
        <v>1098.7</v>
      </c>
      <c r="H528" s="20">
        <v>1068.2</v>
      </c>
      <c r="I528" s="13">
        <f t="shared" si="35"/>
        <v>97.22399199053426</v>
      </c>
      <c r="J528" s="14"/>
    </row>
    <row r="529" spans="1:10" ht="12.75">
      <c r="A529" s="19">
        <f t="shared" si="34"/>
        <v>521</v>
      </c>
      <c r="B529" s="39" t="s">
        <v>379</v>
      </c>
      <c r="C529" s="19"/>
      <c r="D529" s="19"/>
      <c r="E529" s="19"/>
      <c r="F529" s="19">
        <v>244</v>
      </c>
      <c r="G529" s="26">
        <v>21789.2</v>
      </c>
      <c r="H529" s="20">
        <v>21038.5</v>
      </c>
      <c r="I529" s="13">
        <f t="shared" si="35"/>
        <v>96.55471517999743</v>
      </c>
      <c r="J529" s="14"/>
    </row>
    <row r="530" spans="1:10" ht="12.75">
      <c r="A530" s="19">
        <f t="shared" si="34"/>
        <v>522</v>
      </c>
      <c r="B530" s="39" t="s">
        <v>57</v>
      </c>
      <c r="C530" s="19"/>
      <c r="D530" s="19"/>
      <c r="E530" s="19"/>
      <c r="F530" s="19">
        <v>620</v>
      </c>
      <c r="G530" s="26">
        <f>G531+G532</f>
        <v>17126.4</v>
      </c>
      <c r="H530" s="20">
        <f>H531+H532</f>
        <v>17126.4</v>
      </c>
      <c r="I530" s="13">
        <f t="shared" si="35"/>
        <v>100</v>
      </c>
      <c r="J530" s="14"/>
    </row>
    <row r="531" spans="1:10" ht="63.75">
      <c r="A531" s="19">
        <f t="shared" si="34"/>
        <v>523</v>
      </c>
      <c r="B531" s="39" t="s">
        <v>62</v>
      </c>
      <c r="C531" s="19"/>
      <c r="D531" s="19"/>
      <c r="E531" s="19"/>
      <c r="F531" s="19">
        <v>621</v>
      </c>
      <c r="G531" s="26">
        <v>17029.9</v>
      </c>
      <c r="H531" s="20">
        <v>17029.9</v>
      </c>
      <c r="I531" s="13">
        <f t="shared" si="35"/>
        <v>100</v>
      </c>
      <c r="J531" s="14"/>
    </row>
    <row r="532" spans="1:10" ht="25.5">
      <c r="A532" s="19">
        <f t="shared" si="34"/>
        <v>524</v>
      </c>
      <c r="B532" s="39" t="s">
        <v>43</v>
      </c>
      <c r="C532" s="19"/>
      <c r="D532" s="19"/>
      <c r="E532" s="19"/>
      <c r="F532" s="19">
        <v>622</v>
      </c>
      <c r="G532" s="26">
        <v>96.5</v>
      </c>
      <c r="H532" s="20">
        <v>96.5</v>
      </c>
      <c r="I532" s="13">
        <f t="shared" si="35"/>
        <v>100</v>
      </c>
      <c r="J532" s="14"/>
    </row>
    <row r="533" spans="1:10" ht="12.75">
      <c r="A533" s="19">
        <f t="shared" si="34"/>
        <v>525</v>
      </c>
      <c r="B533" s="39" t="s">
        <v>58</v>
      </c>
      <c r="C533" s="19"/>
      <c r="D533" s="19"/>
      <c r="E533" s="19"/>
      <c r="F533" s="19">
        <v>850</v>
      </c>
      <c r="G533" s="26">
        <f>G534+G536+G535</f>
        <v>2632.7999999999997</v>
      </c>
      <c r="H533" s="20">
        <f>H534+H536+H535</f>
        <v>2631.9</v>
      </c>
      <c r="I533" s="13">
        <f t="shared" si="35"/>
        <v>99.9658158614403</v>
      </c>
      <c r="J533" s="14"/>
    </row>
    <row r="534" spans="1:10" ht="25.5">
      <c r="A534" s="19">
        <f t="shared" si="34"/>
        <v>526</v>
      </c>
      <c r="B534" s="39" t="s">
        <v>59</v>
      </c>
      <c r="C534" s="19"/>
      <c r="D534" s="19"/>
      <c r="E534" s="19"/>
      <c r="F534" s="19">
        <v>851</v>
      </c>
      <c r="G534" s="26">
        <v>2621.7</v>
      </c>
      <c r="H534" s="20">
        <v>2620.8</v>
      </c>
      <c r="I534" s="13">
        <f t="shared" si="35"/>
        <v>99.96567112941986</v>
      </c>
      <c r="J534" s="14"/>
    </row>
    <row r="535" spans="1:10" ht="12.75">
      <c r="A535" s="19">
        <f t="shared" si="34"/>
        <v>527</v>
      </c>
      <c r="B535" s="39" t="s">
        <v>293</v>
      </c>
      <c r="C535" s="19"/>
      <c r="D535" s="19"/>
      <c r="E535" s="19"/>
      <c r="F535" s="19">
        <v>852</v>
      </c>
      <c r="G535" s="26">
        <v>1</v>
      </c>
      <c r="H535" s="20">
        <v>1</v>
      </c>
      <c r="I535" s="13">
        <f t="shared" si="35"/>
        <v>100</v>
      </c>
      <c r="J535" s="14"/>
    </row>
    <row r="536" spans="1:10" ht="12.75">
      <c r="A536" s="19">
        <f t="shared" si="34"/>
        <v>528</v>
      </c>
      <c r="B536" s="39" t="s">
        <v>6</v>
      </c>
      <c r="C536" s="19"/>
      <c r="D536" s="19"/>
      <c r="E536" s="19"/>
      <c r="F536" s="19">
        <v>853</v>
      </c>
      <c r="G536" s="26">
        <v>10.1</v>
      </c>
      <c r="H536" s="20">
        <v>10.1</v>
      </c>
      <c r="I536" s="13">
        <f t="shared" si="35"/>
        <v>100</v>
      </c>
      <c r="J536" s="14"/>
    </row>
    <row r="537" spans="1:10" ht="76.5">
      <c r="A537" s="19">
        <f t="shared" si="34"/>
        <v>529</v>
      </c>
      <c r="B537" s="39" t="s">
        <v>497</v>
      </c>
      <c r="C537" s="19">
        <v>906</v>
      </c>
      <c r="D537" s="19" t="s">
        <v>114</v>
      </c>
      <c r="E537" s="19" t="s">
        <v>363</v>
      </c>
      <c r="F537" s="19"/>
      <c r="G537" s="26">
        <f>G538+G541</f>
        <v>8585.4</v>
      </c>
      <c r="H537" s="20">
        <f>H538+H541</f>
        <v>8583.8</v>
      </c>
      <c r="I537" s="13">
        <f t="shared" si="35"/>
        <v>99.98136371048524</v>
      </c>
      <c r="J537" s="14"/>
    </row>
    <row r="538" spans="1:10" ht="38.25">
      <c r="A538" s="19">
        <f t="shared" si="34"/>
        <v>530</v>
      </c>
      <c r="B538" s="39" t="s">
        <v>152</v>
      </c>
      <c r="C538" s="19">
        <v>906</v>
      </c>
      <c r="D538" s="19" t="s">
        <v>114</v>
      </c>
      <c r="E538" s="19" t="s">
        <v>267</v>
      </c>
      <c r="F538" s="19">
        <v>240</v>
      </c>
      <c r="G538" s="26">
        <f>G539+G540</f>
        <v>4212.9</v>
      </c>
      <c r="H538" s="20">
        <f>H539+H540</f>
        <v>4211.3</v>
      </c>
      <c r="I538" s="13">
        <f t="shared" si="35"/>
        <v>99.96202141042988</v>
      </c>
      <c r="J538" s="14"/>
    </row>
    <row r="539" spans="1:10" ht="38.25">
      <c r="A539" s="19">
        <f t="shared" si="34"/>
        <v>531</v>
      </c>
      <c r="B539" s="39" t="s">
        <v>48</v>
      </c>
      <c r="C539" s="19"/>
      <c r="D539" s="19"/>
      <c r="E539" s="19"/>
      <c r="F539" s="19">
        <v>243</v>
      </c>
      <c r="G539" s="26">
        <v>3711.2</v>
      </c>
      <c r="H539" s="20">
        <v>3709.6</v>
      </c>
      <c r="I539" s="13">
        <f t="shared" si="35"/>
        <v>99.9568872601854</v>
      </c>
      <c r="J539" s="14"/>
    </row>
    <row r="540" spans="1:10" ht="12.75">
      <c r="A540" s="19">
        <f t="shared" si="34"/>
        <v>532</v>
      </c>
      <c r="B540" s="39" t="s">
        <v>379</v>
      </c>
      <c r="C540" s="19"/>
      <c r="D540" s="19"/>
      <c r="E540" s="19"/>
      <c r="F540" s="19">
        <v>244</v>
      </c>
      <c r="G540" s="26">
        <v>501.7</v>
      </c>
      <c r="H540" s="20">
        <v>501.7</v>
      </c>
      <c r="I540" s="13">
        <f t="shared" si="35"/>
        <v>100</v>
      </c>
      <c r="J540" s="14"/>
    </row>
    <row r="541" spans="1:10" ht="25.5">
      <c r="A541" s="19">
        <f t="shared" si="34"/>
        <v>533</v>
      </c>
      <c r="B541" s="60" t="s">
        <v>43</v>
      </c>
      <c r="C541" s="19"/>
      <c r="D541" s="19"/>
      <c r="E541" s="19"/>
      <c r="F541" s="19">
        <v>622</v>
      </c>
      <c r="G541" s="26">
        <v>4372.5</v>
      </c>
      <c r="H541" s="20">
        <v>4372.5</v>
      </c>
      <c r="I541" s="13">
        <f t="shared" si="35"/>
        <v>100</v>
      </c>
      <c r="J541" s="14"/>
    </row>
    <row r="542" spans="1:10" ht="63.75">
      <c r="A542" s="19">
        <f t="shared" si="34"/>
        <v>534</v>
      </c>
      <c r="B542" s="23" t="s">
        <v>491</v>
      </c>
      <c r="C542" s="19">
        <v>906</v>
      </c>
      <c r="D542" s="19" t="s">
        <v>114</v>
      </c>
      <c r="E542" s="19" t="s">
        <v>498</v>
      </c>
      <c r="F542" s="19"/>
      <c r="G542" s="20">
        <f>G543+G546</f>
        <v>3205.1000000000004</v>
      </c>
      <c r="H542" s="20">
        <f>H543+H546</f>
        <v>3205.1000000000004</v>
      </c>
      <c r="I542" s="13">
        <f t="shared" si="35"/>
        <v>100</v>
      </c>
      <c r="J542" s="14"/>
    </row>
    <row r="543" spans="1:10" ht="38.25">
      <c r="A543" s="19">
        <f t="shared" si="34"/>
        <v>535</v>
      </c>
      <c r="B543" s="23" t="s">
        <v>152</v>
      </c>
      <c r="C543" s="19">
        <v>906</v>
      </c>
      <c r="D543" s="19" t="s">
        <v>114</v>
      </c>
      <c r="E543" s="19" t="s">
        <v>498</v>
      </c>
      <c r="F543" s="19">
        <v>240</v>
      </c>
      <c r="G543" s="20">
        <f>G544+G545</f>
        <v>1871.9</v>
      </c>
      <c r="H543" s="20">
        <f>H544+H545</f>
        <v>1871.9</v>
      </c>
      <c r="I543" s="13">
        <f t="shared" si="35"/>
        <v>100</v>
      </c>
      <c r="J543" s="14"/>
    </row>
    <row r="544" spans="1:10" ht="38.25">
      <c r="A544" s="19">
        <f t="shared" si="34"/>
        <v>536</v>
      </c>
      <c r="B544" s="23" t="s">
        <v>48</v>
      </c>
      <c r="C544" s="19"/>
      <c r="D544" s="19"/>
      <c r="E544" s="19"/>
      <c r="F544" s="19">
        <v>243</v>
      </c>
      <c r="G544" s="20">
        <v>1567.8</v>
      </c>
      <c r="H544" s="20">
        <v>1567.8</v>
      </c>
      <c r="I544" s="13">
        <f t="shared" si="35"/>
        <v>100</v>
      </c>
      <c r="J544" s="14"/>
    </row>
    <row r="545" spans="1:10" ht="12.75">
      <c r="A545" s="19">
        <f t="shared" si="34"/>
        <v>537</v>
      </c>
      <c r="B545" s="23" t="s">
        <v>379</v>
      </c>
      <c r="C545" s="19"/>
      <c r="D545" s="19"/>
      <c r="E545" s="19"/>
      <c r="F545" s="19">
        <v>244</v>
      </c>
      <c r="G545" s="20">
        <v>304.1</v>
      </c>
      <c r="H545" s="20">
        <v>304.1</v>
      </c>
      <c r="I545" s="13">
        <f t="shared" si="35"/>
        <v>100</v>
      </c>
      <c r="J545" s="14"/>
    </row>
    <row r="546" spans="1:10" ht="25.5">
      <c r="A546" s="19">
        <f t="shared" si="34"/>
        <v>538</v>
      </c>
      <c r="B546" s="23" t="s">
        <v>43</v>
      </c>
      <c r="C546" s="19"/>
      <c r="D546" s="19"/>
      <c r="E546" s="19"/>
      <c r="F546" s="19">
        <v>622</v>
      </c>
      <c r="G546" s="20">
        <v>1333.2</v>
      </c>
      <c r="H546" s="20">
        <v>1333.2</v>
      </c>
      <c r="I546" s="13">
        <f t="shared" si="35"/>
        <v>100</v>
      </c>
      <c r="J546" s="14"/>
    </row>
    <row r="547" spans="1:10" ht="38.25">
      <c r="A547" s="19">
        <f t="shared" si="34"/>
        <v>539</v>
      </c>
      <c r="B547" s="23" t="s">
        <v>381</v>
      </c>
      <c r="C547" s="19">
        <v>906</v>
      </c>
      <c r="D547" s="19" t="s">
        <v>114</v>
      </c>
      <c r="E547" s="19" t="s">
        <v>499</v>
      </c>
      <c r="F547" s="19"/>
      <c r="G547" s="20">
        <f>G548+G551</f>
        <v>3921.4</v>
      </c>
      <c r="H547" s="20">
        <f>H548+H551</f>
        <v>3358.7000000000003</v>
      </c>
      <c r="I547" s="13">
        <f t="shared" si="35"/>
        <v>85.65053297291783</v>
      </c>
      <c r="J547" s="14"/>
    </row>
    <row r="548" spans="1:10" ht="25.5">
      <c r="A548" s="19">
        <f t="shared" si="34"/>
        <v>540</v>
      </c>
      <c r="B548" s="23" t="s">
        <v>65</v>
      </c>
      <c r="C548" s="19">
        <v>906</v>
      </c>
      <c r="D548" s="19" t="s">
        <v>114</v>
      </c>
      <c r="E548" s="19" t="s">
        <v>499</v>
      </c>
      <c r="F548" s="19">
        <v>110</v>
      </c>
      <c r="G548" s="20">
        <f>G549+G550</f>
        <v>3024.5</v>
      </c>
      <c r="H548" s="20">
        <f>H549+H550</f>
        <v>2461.8</v>
      </c>
      <c r="I548" s="13">
        <f t="shared" si="35"/>
        <v>81.39527194577617</v>
      </c>
      <c r="J548" s="14"/>
    </row>
    <row r="549" spans="1:10" ht="12.75">
      <c r="A549" s="19">
        <f t="shared" si="34"/>
        <v>541</v>
      </c>
      <c r="B549" s="23" t="s">
        <v>237</v>
      </c>
      <c r="C549" s="19"/>
      <c r="D549" s="19"/>
      <c r="E549" s="19"/>
      <c r="F549" s="19">
        <v>111</v>
      </c>
      <c r="G549" s="20">
        <v>2323</v>
      </c>
      <c r="H549" s="20">
        <v>1890.8</v>
      </c>
      <c r="I549" s="13">
        <f t="shared" si="35"/>
        <v>81.39474817046923</v>
      </c>
      <c r="J549" s="14"/>
    </row>
    <row r="550" spans="1:10" ht="51">
      <c r="A550" s="19">
        <f t="shared" si="34"/>
        <v>542</v>
      </c>
      <c r="B550" s="23" t="s">
        <v>187</v>
      </c>
      <c r="C550" s="19"/>
      <c r="D550" s="19"/>
      <c r="E550" s="19"/>
      <c r="F550" s="19">
        <v>119</v>
      </c>
      <c r="G550" s="20">
        <v>701.5</v>
      </c>
      <c r="H550" s="20">
        <v>571</v>
      </c>
      <c r="I550" s="13">
        <f t="shared" si="35"/>
        <v>81.39700641482538</v>
      </c>
      <c r="J550" s="14"/>
    </row>
    <row r="551" spans="1:10" ht="63.75">
      <c r="A551" s="19">
        <f t="shared" si="34"/>
        <v>543</v>
      </c>
      <c r="B551" s="23" t="s">
        <v>62</v>
      </c>
      <c r="C551" s="19"/>
      <c r="D551" s="19"/>
      <c r="E551" s="19"/>
      <c r="F551" s="19">
        <v>621</v>
      </c>
      <c r="G551" s="20">
        <v>896.9</v>
      </c>
      <c r="H551" s="20">
        <v>896.9</v>
      </c>
      <c r="I551" s="13">
        <f t="shared" si="35"/>
        <v>100</v>
      </c>
      <c r="J551" s="14"/>
    </row>
    <row r="552" spans="1:10" ht="127.5">
      <c r="A552" s="19">
        <f t="shared" si="34"/>
        <v>544</v>
      </c>
      <c r="B552" s="39" t="s">
        <v>46</v>
      </c>
      <c r="C552" s="19">
        <v>906</v>
      </c>
      <c r="D552" s="19" t="s">
        <v>114</v>
      </c>
      <c r="E552" s="19" t="s">
        <v>268</v>
      </c>
      <c r="F552" s="19"/>
      <c r="G552" s="26">
        <f>G553+G557</f>
        <v>109581.6</v>
      </c>
      <c r="H552" s="20">
        <f>H553+H557</f>
        <v>109296.7</v>
      </c>
      <c r="I552" s="13">
        <f t="shared" si="35"/>
        <v>99.74001109675346</v>
      </c>
      <c r="J552" s="14"/>
    </row>
    <row r="553" spans="1:10" ht="25.5">
      <c r="A553" s="19">
        <f t="shared" si="34"/>
        <v>545</v>
      </c>
      <c r="B553" s="39" t="s">
        <v>65</v>
      </c>
      <c r="C553" s="19">
        <v>906</v>
      </c>
      <c r="D553" s="19" t="s">
        <v>114</v>
      </c>
      <c r="E553" s="19" t="s">
        <v>268</v>
      </c>
      <c r="F553" s="19">
        <v>110</v>
      </c>
      <c r="G553" s="26">
        <f>G554+G556+G555</f>
        <v>68288.8</v>
      </c>
      <c r="H553" s="20">
        <f>H554+H556+H555</f>
        <v>68003.9</v>
      </c>
      <c r="I553" s="13">
        <f t="shared" si="35"/>
        <v>99.58280127927273</v>
      </c>
      <c r="J553" s="14"/>
    </row>
    <row r="554" spans="1:10" ht="12.75">
      <c r="A554" s="19">
        <f t="shared" si="34"/>
        <v>546</v>
      </c>
      <c r="B554" s="39" t="s">
        <v>237</v>
      </c>
      <c r="C554" s="19"/>
      <c r="D554" s="19"/>
      <c r="E554" s="19"/>
      <c r="F554" s="19">
        <v>111</v>
      </c>
      <c r="G554" s="26">
        <v>52448.8</v>
      </c>
      <c r="H554" s="20">
        <v>52276.5</v>
      </c>
      <c r="I554" s="13">
        <f t="shared" si="35"/>
        <v>99.67148914751147</v>
      </c>
      <c r="J554" s="14"/>
    </row>
    <row r="555" spans="1:10" ht="25.5">
      <c r="A555" s="19">
        <f t="shared" si="34"/>
        <v>547</v>
      </c>
      <c r="B555" s="39" t="s">
        <v>257</v>
      </c>
      <c r="C555" s="19"/>
      <c r="D555" s="19"/>
      <c r="E555" s="19"/>
      <c r="F555" s="19">
        <v>112</v>
      </c>
      <c r="G555" s="26">
        <v>5.7</v>
      </c>
      <c r="H555" s="20">
        <v>4.4</v>
      </c>
      <c r="I555" s="13">
        <f t="shared" si="35"/>
        <v>77.19298245614036</v>
      </c>
      <c r="J555" s="14"/>
    </row>
    <row r="556" spans="1:10" ht="51">
      <c r="A556" s="19">
        <f t="shared" si="34"/>
        <v>548</v>
      </c>
      <c r="B556" s="39" t="s">
        <v>187</v>
      </c>
      <c r="C556" s="19"/>
      <c r="D556" s="19"/>
      <c r="E556" s="19"/>
      <c r="F556" s="19">
        <v>119</v>
      </c>
      <c r="G556" s="26">
        <v>15834.3</v>
      </c>
      <c r="H556" s="20">
        <v>15723</v>
      </c>
      <c r="I556" s="13">
        <f t="shared" si="35"/>
        <v>99.29709554574563</v>
      </c>
      <c r="J556" s="14"/>
    </row>
    <row r="557" spans="1:10" ht="63.75">
      <c r="A557" s="19">
        <f t="shared" si="34"/>
        <v>549</v>
      </c>
      <c r="B557" s="39" t="s">
        <v>62</v>
      </c>
      <c r="C557" s="19"/>
      <c r="D557" s="19"/>
      <c r="E557" s="19"/>
      <c r="F557" s="19">
        <v>621</v>
      </c>
      <c r="G557" s="26">
        <v>41292.8</v>
      </c>
      <c r="H557" s="20">
        <v>41292.8</v>
      </c>
      <c r="I557" s="13">
        <f t="shared" si="35"/>
        <v>100</v>
      </c>
      <c r="J557" s="14"/>
    </row>
    <row r="558" spans="1:10" ht="129.75" customHeight="1">
      <c r="A558" s="19">
        <f t="shared" si="34"/>
        <v>550</v>
      </c>
      <c r="B558" s="39" t="s">
        <v>47</v>
      </c>
      <c r="C558" s="19">
        <v>906</v>
      </c>
      <c r="D558" s="19" t="s">
        <v>114</v>
      </c>
      <c r="E558" s="19" t="s">
        <v>269</v>
      </c>
      <c r="F558" s="19"/>
      <c r="G558" s="26">
        <f>G559+G562</f>
        <v>3989</v>
      </c>
      <c r="H558" s="20">
        <f>H560+H561+H562</f>
        <v>3927.2999999999997</v>
      </c>
      <c r="I558" s="13">
        <f t="shared" si="35"/>
        <v>98.4532464276761</v>
      </c>
      <c r="J558" s="14"/>
    </row>
    <row r="559" spans="1:10" ht="38.25">
      <c r="A559" s="19">
        <f t="shared" si="34"/>
        <v>551</v>
      </c>
      <c r="B559" s="39" t="s">
        <v>152</v>
      </c>
      <c r="C559" s="19">
        <v>906</v>
      </c>
      <c r="D559" s="19" t="s">
        <v>114</v>
      </c>
      <c r="E559" s="19" t="s">
        <v>269</v>
      </c>
      <c r="F559" s="19">
        <v>240</v>
      </c>
      <c r="G559" s="26">
        <f>G560+G561</f>
        <v>1886.3</v>
      </c>
      <c r="H559" s="20">
        <f>H560+H561</f>
        <v>1824.6</v>
      </c>
      <c r="I559" s="13">
        <f t="shared" si="35"/>
        <v>96.72904628107936</v>
      </c>
      <c r="J559" s="14"/>
    </row>
    <row r="560" spans="1:10" ht="27" customHeight="1">
      <c r="A560" s="19">
        <f t="shared" si="34"/>
        <v>552</v>
      </c>
      <c r="B560" s="39" t="s">
        <v>63</v>
      </c>
      <c r="C560" s="19"/>
      <c r="D560" s="19"/>
      <c r="E560" s="19"/>
      <c r="F560" s="19">
        <v>242</v>
      </c>
      <c r="G560" s="26">
        <v>828.8</v>
      </c>
      <c r="H560" s="20">
        <v>816.2</v>
      </c>
      <c r="I560" s="13">
        <f t="shared" si="35"/>
        <v>98.47972972972974</v>
      </c>
      <c r="J560" s="14"/>
    </row>
    <row r="561" spans="1:10" ht="12.75">
      <c r="A561" s="19">
        <f t="shared" si="34"/>
        <v>553</v>
      </c>
      <c r="B561" s="39" t="s">
        <v>379</v>
      </c>
      <c r="C561" s="19"/>
      <c r="D561" s="19"/>
      <c r="E561" s="19"/>
      <c r="F561" s="19">
        <v>244</v>
      </c>
      <c r="G561" s="26">
        <v>1057.5</v>
      </c>
      <c r="H561" s="20">
        <v>1008.4</v>
      </c>
      <c r="I561" s="13">
        <f t="shared" si="35"/>
        <v>95.35697399527187</v>
      </c>
      <c r="J561" s="14"/>
    </row>
    <row r="562" spans="1:10" ht="63.75">
      <c r="A562" s="19">
        <f t="shared" si="34"/>
        <v>554</v>
      </c>
      <c r="B562" s="39" t="s">
        <v>62</v>
      </c>
      <c r="C562" s="19"/>
      <c r="D562" s="19"/>
      <c r="E562" s="19"/>
      <c r="F562" s="19">
        <v>621</v>
      </c>
      <c r="G562" s="26">
        <v>2102.7</v>
      </c>
      <c r="H562" s="20">
        <v>2102.7</v>
      </c>
      <c r="I562" s="13">
        <f t="shared" si="35"/>
        <v>100</v>
      </c>
      <c r="J562" s="14"/>
    </row>
    <row r="563" spans="1:10" ht="38.25">
      <c r="A563" s="19">
        <f t="shared" si="34"/>
        <v>555</v>
      </c>
      <c r="B563" s="39" t="s">
        <v>500</v>
      </c>
      <c r="C563" s="19">
        <v>906</v>
      </c>
      <c r="D563" s="19" t="s">
        <v>114</v>
      </c>
      <c r="E563" s="19" t="s">
        <v>270</v>
      </c>
      <c r="F563" s="19"/>
      <c r="G563" s="26">
        <f>G564+G565</f>
        <v>11148</v>
      </c>
      <c r="H563" s="20">
        <f>H564+H565</f>
        <v>9825.2</v>
      </c>
      <c r="I563" s="13">
        <f t="shared" si="35"/>
        <v>88.13419447434518</v>
      </c>
      <c r="J563" s="14"/>
    </row>
    <row r="564" spans="1:10" ht="12.75">
      <c r="A564" s="19">
        <f t="shared" si="34"/>
        <v>556</v>
      </c>
      <c r="B564" s="39" t="s">
        <v>379</v>
      </c>
      <c r="C564" s="19">
        <v>906</v>
      </c>
      <c r="D564" s="19" t="s">
        <v>114</v>
      </c>
      <c r="E564" s="19" t="s">
        <v>270</v>
      </c>
      <c r="F564" s="19">
        <v>244</v>
      </c>
      <c r="G564" s="26">
        <v>5748</v>
      </c>
      <c r="H564" s="20">
        <v>4964.3</v>
      </c>
      <c r="I564" s="13">
        <f t="shared" si="35"/>
        <v>86.36569241475296</v>
      </c>
      <c r="J564" s="14"/>
    </row>
    <row r="565" spans="1:10" ht="25.5">
      <c r="A565" s="19">
        <f t="shared" si="34"/>
        <v>557</v>
      </c>
      <c r="B565" s="60" t="s">
        <v>43</v>
      </c>
      <c r="C565" s="19"/>
      <c r="D565" s="19"/>
      <c r="E565" s="19"/>
      <c r="F565" s="19">
        <v>622</v>
      </c>
      <c r="G565" s="26">
        <v>5400</v>
      </c>
      <c r="H565" s="20">
        <v>4860.9</v>
      </c>
      <c r="I565" s="13">
        <f t="shared" si="35"/>
        <v>90.01666666666665</v>
      </c>
      <c r="J565" s="14"/>
    </row>
    <row r="566" spans="1:10" ht="25.5">
      <c r="A566" s="19">
        <f t="shared" si="34"/>
        <v>558</v>
      </c>
      <c r="B566" s="23" t="s">
        <v>501</v>
      </c>
      <c r="C566" s="19">
        <v>906</v>
      </c>
      <c r="D566" s="19" t="s">
        <v>114</v>
      </c>
      <c r="E566" s="19" t="s">
        <v>502</v>
      </c>
      <c r="F566" s="19"/>
      <c r="G566" s="20">
        <f>G567</f>
        <v>865.4</v>
      </c>
      <c r="H566" s="20">
        <f>H567</f>
        <v>865.4</v>
      </c>
      <c r="I566" s="13">
        <f t="shared" si="35"/>
        <v>100</v>
      </c>
      <c r="J566" s="14"/>
    </row>
    <row r="567" spans="1:10" ht="38.25">
      <c r="A567" s="19">
        <f t="shared" si="34"/>
        <v>559</v>
      </c>
      <c r="B567" s="23" t="s">
        <v>48</v>
      </c>
      <c r="C567" s="19">
        <v>906</v>
      </c>
      <c r="D567" s="19" t="s">
        <v>114</v>
      </c>
      <c r="E567" s="19" t="s">
        <v>502</v>
      </c>
      <c r="F567" s="19">
        <v>243</v>
      </c>
      <c r="G567" s="20">
        <v>865.4</v>
      </c>
      <c r="H567" s="20">
        <v>865.4</v>
      </c>
      <c r="I567" s="13">
        <f t="shared" si="35"/>
        <v>100</v>
      </c>
      <c r="J567" s="14"/>
    </row>
    <row r="568" spans="1:10" ht="25.5">
      <c r="A568" s="19">
        <f t="shared" si="34"/>
        <v>560</v>
      </c>
      <c r="B568" s="23" t="s">
        <v>501</v>
      </c>
      <c r="C568" s="19">
        <v>906</v>
      </c>
      <c r="D568" s="19" t="s">
        <v>114</v>
      </c>
      <c r="E568" s="19" t="s">
        <v>503</v>
      </c>
      <c r="F568" s="19"/>
      <c r="G568" s="20">
        <f>G569</f>
        <v>908</v>
      </c>
      <c r="H568" s="20">
        <f>H569</f>
        <v>908</v>
      </c>
      <c r="I568" s="13">
        <f t="shared" si="35"/>
        <v>100</v>
      </c>
      <c r="J568" s="14"/>
    </row>
    <row r="569" spans="1:10" ht="38.25">
      <c r="A569" s="19">
        <f t="shared" si="34"/>
        <v>561</v>
      </c>
      <c r="B569" s="23" t="s">
        <v>48</v>
      </c>
      <c r="C569" s="19">
        <v>906</v>
      </c>
      <c r="D569" s="19" t="s">
        <v>114</v>
      </c>
      <c r="E569" s="19" t="s">
        <v>503</v>
      </c>
      <c r="F569" s="19">
        <v>243</v>
      </c>
      <c r="G569" s="20">
        <v>908</v>
      </c>
      <c r="H569" s="20">
        <v>908</v>
      </c>
      <c r="I569" s="13">
        <f t="shared" si="35"/>
        <v>100</v>
      </c>
      <c r="J569" s="14"/>
    </row>
    <row r="570" spans="1:10" ht="12.75">
      <c r="A570" s="22">
        <f t="shared" si="34"/>
        <v>562</v>
      </c>
      <c r="B570" s="25" t="s">
        <v>4</v>
      </c>
      <c r="C570" s="22">
        <v>906</v>
      </c>
      <c r="D570" s="22" t="s">
        <v>114</v>
      </c>
      <c r="E570" s="22" t="s">
        <v>156</v>
      </c>
      <c r="F570" s="61"/>
      <c r="G570" s="17">
        <f>G571+G574</f>
        <v>1578.6999999999998</v>
      </c>
      <c r="H570" s="46">
        <f>H571+H574</f>
        <v>1578.6999999999998</v>
      </c>
      <c r="I570" s="12">
        <f t="shared" si="35"/>
        <v>100</v>
      </c>
      <c r="J570" s="14"/>
    </row>
    <row r="571" spans="1:10" ht="63.75">
      <c r="A571" s="19">
        <f t="shared" si="34"/>
        <v>563</v>
      </c>
      <c r="B571" s="23" t="s">
        <v>263</v>
      </c>
      <c r="C571" s="62">
        <v>906</v>
      </c>
      <c r="D571" s="19" t="s">
        <v>114</v>
      </c>
      <c r="E571" s="19" t="s">
        <v>264</v>
      </c>
      <c r="F571" s="62"/>
      <c r="G571" s="26">
        <f>G572+G573</f>
        <v>227.3</v>
      </c>
      <c r="H571" s="47">
        <f>H572+H573</f>
        <v>227.3</v>
      </c>
      <c r="I571" s="13">
        <f t="shared" si="35"/>
        <v>100</v>
      </c>
      <c r="J571" s="14"/>
    </row>
    <row r="572" spans="1:10" ht="38.25">
      <c r="A572" s="19">
        <f t="shared" si="34"/>
        <v>564</v>
      </c>
      <c r="B572" s="23" t="s">
        <v>305</v>
      </c>
      <c r="C572" s="19">
        <v>906</v>
      </c>
      <c r="D572" s="19" t="s">
        <v>114</v>
      </c>
      <c r="E572" s="19" t="s">
        <v>264</v>
      </c>
      <c r="F572" s="62">
        <v>831</v>
      </c>
      <c r="G572" s="26">
        <v>17.3</v>
      </c>
      <c r="H572" s="47">
        <v>17.3</v>
      </c>
      <c r="I572" s="13">
        <f t="shared" si="35"/>
        <v>100</v>
      </c>
      <c r="J572" s="14"/>
    </row>
    <row r="573" spans="1:10" ht="12.75">
      <c r="A573" s="19">
        <f t="shared" si="34"/>
        <v>565</v>
      </c>
      <c r="B573" s="63" t="s">
        <v>6</v>
      </c>
      <c r="C573" s="64"/>
      <c r="D573" s="65"/>
      <c r="E573" s="64"/>
      <c r="F573" s="66">
        <v>853</v>
      </c>
      <c r="G573" s="45">
        <v>210</v>
      </c>
      <c r="H573" s="47">
        <v>210</v>
      </c>
      <c r="I573" s="13">
        <f t="shared" si="35"/>
        <v>100</v>
      </c>
      <c r="J573" s="14"/>
    </row>
    <row r="574" spans="1:10" ht="63.75">
      <c r="A574" s="19">
        <f aca="true" t="shared" si="36" ref="A574:A636">A573+1</f>
        <v>566</v>
      </c>
      <c r="B574" s="63" t="s">
        <v>429</v>
      </c>
      <c r="C574" s="64">
        <v>906</v>
      </c>
      <c r="D574" s="65" t="s">
        <v>114</v>
      </c>
      <c r="E574" s="64" t="s">
        <v>430</v>
      </c>
      <c r="F574" s="64"/>
      <c r="G574" s="47">
        <f>G575+G576</f>
        <v>1351.3999999999999</v>
      </c>
      <c r="H574" s="47">
        <f>H575+H576</f>
        <v>1351.3999999999999</v>
      </c>
      <c r="I574" s="13">
        <f t="shared" si="35"/>
        <v>100</v>
      </c>
      <c r="J574" s="14"/>
    </row>
    <row r="575" spans="1:10" ht="12.75">
      <c r="A575" s="19">
        <f t="shared" si="36"/>
        <v>567</v>
      </c>
      <c r="B575" s="63" t="s">
        <v>379</v>
      </c>
      <c r="C575" s="64">
        <v>906</v>
      </c>
      <c r="D575" s="65" t="s">
        <v>114</v>
      </c>
      <c r="E575" s="64" t="s">
        <v>430</v>
      </c>
      <c r="F575" s="64">
        <v>244</v>
      </c>
      <c r="G575" s="47">
        <v>1349.6</v>
      </c>
      <c r="H575" s="47">
        <v>1349.6</v>
      </c>
      <c r="I575" s="13">
        <f t="shared" si="35"/>
        <v>100</v>
      </c>
      <c r="J575" s="14"/>
    </row>
    <row r="576" spans="1:10" ht="25.5">
      <c r="A576" s="19">
        <f t="shared" si="36"/>
        <v>568</v>
      </c>
      <c r="B576" s="63" t="s">
        <v>43</v>
      </c>
      <c r="C576" s="64"/>
      <c r="D576" s="65"/>
      <c r="E576" s="64"/>
      <c r="F576" s="64">
        <v>622</v>
      </c>
      <c r="G576" s="47">
        <v>1.8</v>
      </c>
      <c r="H576" s="47">
        <v>1.8</v>
      </c>
      <c r="I576" s="13">
        <f t="shared" si="35"/>
        <v>100</v>
      </c>
      <c r="J576" s="14"/>
    </row>
    <row r="577" spans="1:10" ht="12.75">
      <c r="A577" s="22">
        <f t="shared" si="36"/>
        <v>569</v>
      </c>
      <c r="B577" s="67" t="s">
        <v>365</v>
      </c>
      <c r="C577" s="41">
        <v>906</v>
      </c>
      <c r="D577" s="41" t="s">
        <v>366</v>
      </c>
      <c r="E577" s="41"/>
      <c r="F577" s="22"/>
      <c r="G577" s="17">
        <f>G578</f>
        <v>18699.7</v>
      </c>
      <c r="H577" s="70">
        <f>H578</f>
        <v>18626.2</v>
      </c>
      <c r="I577" s="12">
        <f t="shared" si="35"/>
        <v>99.60694556597164</v>
      </c>
      <c r="J577" s="14"/>
    </row>
    <row r="578" spans="1:10" ht="51">
      <c r="A578" s="19">
        <f t="shared" si="36"/>
        <v>570</v>
      </c>
      <c r="B578" s="39" t="s">
        <v>489</v>
      </c>
      <c r="C578" s="19">
        <v>906</v>
      </c>
      <c r="D578" s="19" t="s">
        <v>366</v>
      </c>
      <c r="E578" s="19" t="s">
        <v>254</v>
      </c>
      <c r="F578" s="19"/>
      <c r="G578" s="26">
        <f>G579+G602</f>
        <v>18699.7</v>
      </c>
      <c r="H578" s="20">
        <f>H579+H602</f>
        <v>18626.2</v>
      </c>
      <c r="I578" s="13">
        <f t="shared" si="35"/>
        <v>99.60694556597164</v>
      </c>
      <c r="J578" s="14"/>
    </row>
    <row r="579" spans="1:10" ht="63.75">
      <c r="A579" s="22">
        <f t="shared" si="36"/>
        <v>571</v>
      </c>
      <c r="B579" s="42" t="s">
        <v>367</v>
      </c>
      <c r="C579" s="22">
        <v>906</v>
      </c>
      <c r="D579" s="22" t="s">
        <v>366</v>
      </c>
      <c r="E579" s="22" t="s">
        <v>271</v>
      </c>
      <c r="F579" s="22"/>
      <c r="G579" s="17">
        <f>G580+G593+G598</f>
        <v>17823.2</v>
      </c>
      <c r="H579" s="18">
        <f>H580+H593+H598</f>
        <v>17749.7</v>
      </c>
      <c r="I579" s="12">
        <f t="shared" si="35"/>
        <v>99.58761614076036</v>
      </c>
      <c r="J579" s="14"/>
    </row>
    <row r="580" spans="1:10" ht="38.25">
      <c r="A580" s="19">
        <f t="shared" si="36"/>
        <v>572</v>
      </c>
      <c r="B580" s="39" t="s">
        <v>0</v>
      </c>
      <c r="C580" s="19">
        <v>906</v>
      </c>
      <c r="D580" s="19" t="s">
        <v>366</v>
      </c>
      <c r="E580" s="19" t="s">
        <v>272</v>
      </c>
      <c r="F580" s="19"/>
      <c r="G580" s="26">
        <f>G581+G585+G588+G590</f>
        <v>14325.5</v>
      </c>
      <c r="H580" s="20">
        <f>H581+H585+H588+H590</f>
        <v>14288.300000000001</v>
      </c>
      <c r="I580" s="13">
        <f t="shared" si="35"/>
        <v>99.74032319988831</v>
      </c>
      <c r="J580" s="14"/>
    </row>
    <row r="581" spans="1:10" ht="25.5">
      <c r="A581" s="19">
        <f t="shared" si="36"/>
        <v>573</v>
      </c>
      <c r="B581" s="39" t="s">
        <v>65</v>
      </c>
      <c r="C581" s="19">
        <v>906</v>
      </c>
      <c r="D581" s="19" t="s">
        <v>366</v>
      </c>
      <c r="E581" s="19" t="s">
        <v>272</v>
      </c>
      <c r="F581" s="19">
        <v>110</v>
      </c>
      <c r="G581" s="26">
        <f>G582+G583+G584</f>
        <v>11774.6</v>
      </c>
      <c r="H581" s="20">
        <f>H582+H583+H584</f>
        <v>11774.6</v>
      </c>
      <c r="I581" s="13">
        <f t="shared" si="35"/>
        <v>100</v>
      </c>
      <c r="J581" s="14"/>
    </row>
    <row r="582" spans="1:10" ht="12.75">
      <c r="A582" s="19">
        <f t="shared" si="36"/>
        <v>574</v>
      </c>
      <c r="B582" s="39" t="s">
        <v>237</v>
      </c>
      <c r="C582" s="19"/>
      <c r="D582" s="19"/>
      <c r="E582" s="19"/>
      <c r="F582" s="19">
        <v>111</v>
      </c>
      <c r="G582" s="26">
        <v>9043.4</v>
      </c>
      <c r="H582" s="20">
        <v>9043.4</v>
      </c>
      <c r="I582" s="13">
        <f aca="true" t="shared" si="37" ref="I582:I606">H582/G582*100</f>
        <v>100</v>
      </c>
      <c r="J582" s="14"/>
    </row>
    <row r="583" spans="1:10" ht="25.5">
      <c r="A583" s="19">
        <f t="shared" si="36"/>
        <v>575</v>
      </c>
      <c r="B583" s="39" t="s">
        <v>257</v>
      </c>
      <c r="C583" s="19"/>
      <c r="D583" s="19"/>
      <c r="E583" s="19"/>
      <c r="F583" s="19">
        <v>112</v>
      </c>
      <c r="G583" s="26">
        <v>0.1</v>
      </c>
      <c r="H583" s="20">
        <v>0.1</v>
      </c>
      <c r="I583" s="13">
        <f t="shared" si="37"/>
        <v>100</v>
      </c>
      <c r="J583" s="14"/>
    </row>
    <row r="584" spans="1:10" ht="51">
      <c r="A584" s="19">
        <f t="shared" si="36"/>
        <v>576</v>
      </c>
      <c r="B584" s="39" t="s">
        <v>187</v>
      </c>
      <c r="C584" s="19"/>
      <c r="D584" s="19"/>
      <c r="E584" s="19"/>
      <c r="F584" s="19">
        <v>119</v>
      </c>
      <c r="G584" s="26">
        <v>2731.1</v>
      </c>
      <c r="H584" s="20">
        <v>2731.1</v>
      </c>
      <c r="I584" s="13">
        <f t="shared" si="37"/>
        <v>100</v>
      </c>
      <c r="J584" s="14"/>
    </row>
    <row r="585" spans="1:10" ht="38.25">
      <c r="A585" s="19">
        <f t="shared" si="36"/>
        <v>577</v>
      </c>
      <c r="B585" s="39" t="s">
        <v>152</v>
      </c>
      <c r="C585" s="19"/>
      <c r="D585" s="19"/>
      <c r="E585" s="19"/>
      <c r="F585" s="19">
        <v>240</v>
      </c>
      <c r="G585" s="26">
        <f>G586+G587</f>
        <v>1522.8</v>
      </c>
      <c r="H585" s="20">
        <f>H586+H587</f>
        <v>1485.6</v>
      </c>
      <c r="I585" s="13">
        <f t="shared" si="37"/>
        <v>97.5571315996848</v>
      </c>
      <c r="J585" s="14"/>
    </row>
    <row r="586" spans="1:10" ht="30" customHeight="1">
      <c r="A586" s="19">
        <f t="shared" si="36"/>
        <v>578</v>
      </c>
      <c r="B586" s="39" t="s">
        <v>63</v>
      </c>
      <c r="C586" s="19"/>
      <c r="D586" s="19"/>
      <c r="E586" s="19"/>
      <c r="F586" s="19">
        <v>242</v>
      </c>
      <c r="G586" s="26">
        <v>224</v>
      </c>
      <c r="H586" s="20">
        <v>199</v>
      </c>
      <c r="I586" s="13">
        <f t="shared" si="37"/>
        <v>88.83928571428571</v>
      </c>
      <c r="J586" s="14"/>
    </row>
    <row r="587" spans="1:10" ht="12.75">
      <c r="A587" s="19">
        <f t="shared" si="36"/>
        <v>579</v>
      </c>
      <c r="B587" s="39" t="s">
        <v>379</v>
      </c>
      <c r="C587" s="19"/>
      <c r="D587" s="19"/>
      <c r="E587" s="19"/>
      <c r="F587" s="19">
        <v>244</v>
      </c>
      <c r="G587" s="26">
        <v>1298.8</v>
      </c>
      <c r="H587" s="20">
        <v>1286.6</v>
      </c>
      <c r="I587" s="13">
        <f t="shared" si="37"/>
        <v>99.06067138897443</v>
      </c>
      <c r="J587" s="14"/>
    </row>
    <row r="588" spans="1:10" ht="12.75">
      <c r="A588" s="19">
        <f t="shared" si="36"/>
        <v>580</v>
      </c>
      <c r="B588" s="39" t="s">
        <v>504</v>
      </c>
      <c r="C588" s="19"/>
      <c r="D588" s="19"/>
      <c r="E588" s="19"/>
      <c r="F588" s="19">
        <v>610</v>
      </c>
      <c r="G588" s="26">
        <f>G589</f>
        <v>1002.7</v>
      </c>
      <c r="H588" s="20">
        <f>H589</f>
        <v>1002.7</v>
      </c>
      <c r="I588" s="13">
        <f t="shared" si="37"/>
        <v>100</v>
      </c>
      <c r="J588" s="14"/>
    </row>
    <row r="589" spans="1:10" ht="25.5">
      <c r="A589" s="19">
        <f t="shared" si="36"/>
        <v>581</v>
      </c>
      <c r="B589" s="39" t="s">
        <v>218</v>
      </c>
      <c r="C589" s="19"/>
      <c r="D589" s="19"/>
      <c r="E589" s="19"/>
      <c r="F589" s="19">
        <v>612</v>
      </c>
      <c r="G589" s="26">
        <v>1002.7</v>
      </c>
      <c r="H589" s="20">
        <v>1002.7</v>
      </c>
      <c r="I589" s="13">
        <f t="shared" si="37"/>
        <v>100</v>
      </c>
      <c r="J589" s="14"/>
    </row>
    <row r="590" spans="1:10" ht="12.75">
      <c r="A590" s="19">
        <f t="shared" si="36"/>
        <v>582</v>
      </c>
      <c r="B590" s="39" t="s">
        <v>58</v>
      </c>
      <c r="C590" s="19"/>
      <c r="D590" s="19"/>
      <c r="E590" s="19"/>
      <c r="F590" s="19">
        <v>850</v>
      </c>
      <c r="G590" s="26">
        <f>G591+G592</f>
        <v>25.4</v>
      </c>
      <c r="H590" s="20">
        <f>H591+H592</f>
        <v>25.4</v>
      </c>
      <c r="I590" s="13">
        <f t="shared" si="37"/>
        <v>100</v>
      </c>
      <c r="J590" s="14"/>
    </row>
    <row r="591" spans="1:10" ht="25.5">
      <c r="A591" s="19">
        <f t="shared" si="36"/>
        <v>583</v>
      </c>
      <c r="B591" s="39" t="s">
        <v>59</v>
      </c>
      <c r="C591" s="19"/>
      <c r="D591" s="19"/>
      <c r="E591" s="19"/>
      <c r="F591" s="19">
        <v>851</v>
      </c>
      <c r="G591" s="26">
        <v>23.4</v>
      </c>
      <c r="H591" s="20">
        <v>23.4</v>
      </c>
      <c r="I591" s="13">
        <f t="shared" si="37"/>
        <v>100</v>
      </c>
      <c r="J591" s="14"/>
    </row>
    <row r="592" spans="1:10" ht="12.75">
      <c r="A592" s="19">
        <f t="shared" si="36"/>
        <v>584</v>
      </c>
      <c r="B592" s="39" t="s">
        <v>293</v>
      </c>
      <c r="C592" s="19"/>
      <c r="D592" s="19"/>
      <c r="E592" s="19"/>
      <c r="F592" s="19">
        <v>852</v>
      </c>
      <c r="G592" s="26">
        <v>2</v>
      </c>
      <c r="H592" s="20">
        <v>2</v>
      </c>
      <c r="I592" s="13">
        <f t="shared" si="37"/>
        <v>100</v>
      </c>
      <c r="J592" s="14"/>
    </row>
    <row r="593" spans="1:10" ht="76.5">
      <c r="A593" s="19">
        <f t="shared" si="36"/>
        <v>585</v>
      </c>
      <c r="B593" s="39" t="s">
        <v>505</v>
      </c>
      <c r="C593" s="19">
        <v>906</v>
      </c>
      <c r="D593" s="19" t="s">
        <v>366</v>
      </c>
      <c r="E593" s="19" t="s">
        <v>273</v>
      </c>
      <c r="F593" s="19"/>
      <c r="G593" s="26">
        <f>G594+G597</f>
        <v>3209.7000000000003</v>
      </c>
      <c r="H593" s="20">
        <f>H594+H597</f>
        <v>3209.7000000000003</v>
      </c>
      <c r="I593" s="13">
        <f t="shared" si="37"/>
        <v>100</v>
      </c>
      <c r="J593" s="14"/>
    </row>
    <row r="594" spans="1:10" ht="38.25">
      <c r="A594" s="19">
        <f t="shared" si="36"/>
        <v>586</v>
      </c>
      <c r="B594" s="39" t="s">
        <v>152</v>
      </c>
      <c r="C594" s="19">
        <v>906</v>
      </c>
      <c r="D594" s="19" t="s">
        <v>366</v>
      </c>
      <c r="E594" s="19" t="s">
        <v>273</v>
      </c>
      <c r="F594" s="19">
        <v>240</v>
      </c>
      <c r="G594" s="26">
        <f>G595+G596</f>
        <v>1093.9</v>
      </c>
      <c r="H594" s="20">
        <f>H595+H596</f>
        <v>1093.9</v>
      </c>
      <c r="I594" s="13">
        <f t="shared" si="37"/>
        <v>100</v>
      </c>
      <c r="J594" s="14"/>
    </row>
    <row r="595" spans="1:10" ht="38.25">
      <c r="A595" s="19">
        <f t="shared" si="36"/>
        <v>587</v>
      </c>
      <c r="B595" s="39" t="s">
        <v>48</v>
      </c>
      <c r="C595" s="19"/>
      <c r="D595" s="19"/>
      <c r="E595" s="19"/>
      <c r="F595" s="19">
        <v>243</v>
      </c>
      <c r="G595" s="26">
        <v>935.4</v>
      </c>
      <c r="H595" s="20">
        <v>935.4</v>
      </c>
      <c r="I595" s="13">
        <f t="shared" si="37"/>
        <v>100</v>
      </c>
      <c r="J595" s="14"/>
    </row>
    <row r="596" spans="1:10" ht="12.75">
      <c r="A596" s="19">
        <f t="shared" si="36"/>
        <v>588</v>
      </c>
      <c r="B596" s="39" t="s">
        <v>379</v>
      </c>
      <c r="C596" s="19"/>
      <c r="D596" s="19"/>
      <c r="E596" s="19"/>
      <c r="F596" s="19">
        <v>244</v>
      </c>
      <c r="G596" s="26">
        <v>158.5</v>
      </c>
      <c r="H596" s="20">
        <v>158.5</v>
      </c>
      <c r="I596" s="13">
        <f t="shared" si="37"/>
        <v>100</v>
      </c>
      <c r="J596" s="14"/>
    </row>
    <row r="597" spans="1:10" ht="25.5">
      <c r="A597" s="19">
        <f t="shared" si="36"/>
        <v>589</v>
      </c>
      <c r="B597" s="23" t="s">
        <v>218</v>
      </c>
      <c r="C597" s="19"/>
      <c r="D597" s="19"/>
      <c r="E597" s="19"/>
      <c r="F597" s="19">
        <v>612</v>
      </c>
      <c r="G597" s="20">
        <v>2115.8</v>
      </c>
      <c r="H597" s="20">
        <v>2115.8</v>
      </c>
      <c r="I597" s="13">
        <f t="shared" si="37"/>
        <v>100</v>
      </c>
      <c r="J597" s="14"/>
    </row>
    <row r="598" spans="1:10" ht="38.25">
      <c r="A598" s="19">
        <f t="shared" si="36"/>
        <v>590</v>
      </c>
      <c r="B598" s="23" t="s">
        <v>381</v>
      </c>
      <c r="C598" s="19">
        <v>906</v>
      </c>
      <c r="D598" s="19" t="s">
        <v>366</v>
      </c>
      <c r="E598" s="19" t="s">
        <v>506</v>
      </c>
      <c r="F598" s="19"/>
      <c r="G598" s="20">
        <f>G599</f>
        <v>288</v>
      </c>
      <c r="H598" s="20">
        <f>H599</f>
        <v>251.70000000000002</v>
      </c>
      <c r="I598" s="13">
        <f t="shared" si="37"/>
        <v>87.39583333333334</v>
      </c>
      <c r="J598" s="14"/>
    </row>
    <row r="599" spans="1:10" ht="25.5">
      <c r="A599" s="19">
        <f t="shared" si="36"/>
        <v>591</v>
      </c>
      <c r="B599" s="23" t="s">
        <v>65</v>
      </c>
      <c r="C599" s="19">
        <v>906</v>
      </c>
      <c r="D599" s="19" t="s">
        <v>366</v>
      </c>
      <c r="E599" s="19" t="s">
        <v>506</v>
      </c>
      <c r="F599" s="19">
        <v>110</v>
      </c>
      <c r="G599" s="20">
        <f>G600+G601</f>
        <v>288</v>
      </c>
      <c r="H599" s="20">
        <f>H600+H601</f>
        <v>251.70000000000002</v>
      </c>
      <c r="I599" s="13">
        <f t="shared" si="37"/>
        <v>87.39583333333334</v>
      </c>
      <c r="J599" s="14"/>
    </row>
    <row r="600" spans="1:10" ht="12.75">
      <c r="A600" s="19">
        <f t="shared" si="36"/>
        <v>592</v>
      </c>
      <c r="B600" s="23" t="s">
        <v>237</v>
      </c>
      <c r="C600" s="19"/>
      <c r="D600" s="19"/>
      <c r="E600" s="19"/>
      <c r="F600" s="19">
        <v>111</v>
      </c>
      <c r="G600" s="20">
        <v>221.5</v>
      </c>
      <c r="H600" s="20">
        <v>193.3</v>
      </c>
      <c r="I600" s="13">
        <f t="shared" si="37"/>
        <v>87.2686230248307</v>
      </c>
      <c r="J600" s="14"/>
    </row>
    <row r="601" spans="1:10" ht="51">
      <c r="A601" s="19">
        <f t="shared" si="36"/>
        <v>593</v>
      </c>
      <c r="B601" s="23" t="s">
        <v>187</v>
      </c>
      <c r="C601" s="19"/>
      <c r="D601" s="19"/>
      <c r="E601" s="19"/>
      <c r="F601" s="19">
        <v>119</v>
      </c>
      <c r="G601" s="20">
        <v>66.5</v>
      </c>
      <c r="H601" s="20">
        <v>58.4</v>
      </c>
      <c r="I601" s="13">
        <f t="shared" si="37"/>
        <v>87.81954887218045</v>
      </c>
      <c r="J601" s="14"/>
    </row>
    <row r="602" spans="1:10" ht="54" customHeight="1">
      <c r="A602" s="22">
        <f t="shared" si="36"/>
        <v>594</v>
      </c>
      <c r="B602" s="42" t="s">
        <v>361</v>
      </c>
      <c r="C602" s="22">
        <v>906</v>
      </c>
      <c r="D602" s="22" t="s">
        <v>366</v>
      </c>
      <c r="E602" s="22" t="s">
        <v>274</v>
      </c>
      <c r="F602" s="22"/>
      <c r="G602" s="17">
        <f>G603</f>
        <v>876.5</v>
      </c>
      <c r="H602" s="18">
        <f>H603</f>
        <v>876.5</v>
      </c>
      <c r="I602" s="12">
        <f t="shared" si="37"/>
        <v>100</v>
      </c>
      <c r="J602" s="14"/>
    </row>
    <row r="603" spans="1:10" ht="25.5">
      <c r="A603" s="19">
        <f t="shared" si="36"/>
        <v>595</v>
      </c>
      <c r="B603" s="39" t="s">
        <v>44</v>
      </c>
      <c r="C603" s="19">
        <v>906</v>
      </c>
      <c r="D603" s="19" t="s">
        <v>366</v>
      </c>
      <c r="E603" s="19" t="s">
        <v>262</v>
      </c>
      <c r="F603" s="19"/>
      <c r="G603" s="26">
        <f>G604</f>
        <v>876.5</v>
      </c>
      <c r="H603" s="20">
        <f>H604</f>
        <v>876.5</v>
      </c>
      <c r="I603" s="13">
        <f t="shared" si="37"/>
        <v>100</v>
      </c>
      <c r="J603" s="14"/>
    </row>
    <row r="604" spans="1:10" ht="38.25">
      <c r="A604" s="19">
        <f t="shared" si="36"/>
        <v>596</v>
      </c>
      <c r="B604" s="39" t="s">
        <v>152</v>
      </c>
      <c r="C604" s="19">
        <v>906</v>
      </c>
      <c r="D604" s="19" t="s">
        <v>366</v>
      </c>
      <c r="E604" s="19" t="s">
        <v>262</v>
      </c>
      <c r="F604" s="19">
        <v>240</v>
      </c>
      <c r="G604" s="26">
        <f>G605+G606</f>
        <v>876.5</v>
      </c>
      <c r="H604" s="20">
        <f>H605+H606</f>
        <v>876.5</v>
      </c>
      <c r="I604" s="13">
        <f t="shared" si="37"/>
        <v>100</v>
      </c>
      <c r="J604" s="14"/>
    </row>
    <row r="605" spans="1:10" ht="29.25" customHeight="1">
      <c r="A605" s="19">
        <f t="shared" si="36"/>
        <v>597</v>
      </c>
      <c r="B605" s="39" t="s">
        <v>63</v>
      </c>
      <c r="C605" s="19"/>
      <c r="D605" s="19"/>
      <c r="E605" s="19"/>
      <c r="F605" s="19">
        <v>242</v>
      </c>
      <c r="G605" s="26">
        <v>20.4</v>
      </c>
      <c r="H605" s="20">
        <v>20.4</v>
      </c>
      <c r="I605" s="13">
        <f t="shared" si="37"/>
        <v>100</v>
      </c>
      <c r="J605" s="14"/>
    </row>
    <row r="606" spans="1:10" ht="12.75">
      <c r="A606" s="19">
        <f t="shared" si="36"/>
        <v>598</v>
      </c>
      <c r="B606" s="39" t="s">
        <v>379</v>
      </c>
      <c r="C606" s="19"/>
      <c r="D606" s="19"/>
      <c r="E606" s="19"/>
      <c r="F606" s="19">
        <v>244</v>
      </c>
      <c r="G606" s="26">
        <v>856.1</v>
      </c>
      <c r="H606" s="20">
        <v>856.1</v>
      </c>
      <c r="I606" s="13">
        <f t="shared" si="37"/>
        <v>100</v>
      </c>
      <c r="J606" s="14"/>
    </row>
    <row r="607" spans="1:10" ht="12.75">
      <c r="A607" s="22">
        <f t="shared" si="36"/>
        <v>599</v>
      </c>
      <c r="B607" s="42" t="s">
        <v>323</v>
      </c>
      <c r="C607" s="22">
        <v>906</v>
      </c>
      <c r="D607" s="22" t="s">
        <v>115</v>
      </c>
      <c r="E607" s="22"/>
      <c r="F607" s="22"/>
      <c r="G607" s="17">
        <f>G608+G623</f>
        <v>21058.800000000003</v>
      </c>
      <c r="H607" s="17">
        <f>H608+H623</f>
        <v>20959.600000000006</v>
      </c>
      <c r="I607" s="17">
        <f>I608+I623</f>
        <v>198.33678262349702</v>
      </c>
      <c r="J607" s="14"/>
    </row>
    <row r="608" spans="1:10" ht="38.25">
      <c r="A608" s="19">
        <f t="shared" si="36"/>
        <v>600</v>
      </c>
      <c r="B608" s="39" t="s">
        <v>378</v>
      </c>
      <c r="C608" s="19">
        <v>906</v>
      </c>
      <c r="D608" s="19" t="s">
        <v>115</v>
      </c>
      <c r="E608" s="19" t="s">
        <v>160</v>
      </c>
      <c r="F608" s="19"/>
      <c r="G608" s="26">
        <f>G609</f>
        <v>1395.1</v>
      </c>
      <c r="H608" s="26">
        <f>H609</f>
        <v>1377.7</v>
      </c>
      <c r="I608" s="13">
        <f aca="true" t="shared" si="38" ref="I608:I623">H608/G608*100</f>
        <v>98.7527775786682</v>
      </c>
      <c r="J608" s="14"/>
    </row>
    <row r="609" spans="1:10" ht="38.25">
      <c r="A609" s="22">
        <f t="shared" si="36"/>
        <v>601</v>
      </c>
      <c r="B609" s="42" t="s">
        <v>324</v>
      </c>
      <c r="C609" s="22">
        <v>906</v>
      </c>
      <c r="D609" s="22" t="s">
        <v>115</v>
      </c>
      <c r="E609" s="22" t="s">
        <v>213</v>
      </c>
      <c r="F609" s="22"/>
      <c r="G609" s="17">
        <f>G610+G612+G615+G617+G619+G621</f>
        <v>1395.1</v>
      </c>
      <c r="H609" s="17">
        <f>H610+H612+H615+H617+H619+H621</f>
        <v>1377.7</v>
      </c>
      <c r="I609" s="17">
        <f>I610+I612+I615+I617+I619+I621</f>
        <v>596.5996966389724</v>
      </c>
      <c r="J609" s="14"/>
    </row>
    <row r="610" spans="1:10" ht="51">
      <c r="A610" s="19">
        <f t="shared" si="36"/>
        <v>602</v>
      </c>
      <c r="B610" s="39" t="s">
        <v>25</v>
      </c>
      <c r="C610" s="19">
        <v>906</v>
      </c>
      <c r="D610" s="19" t="s">
        <v>115</v>
      </c>
      <c r="E610" s="19" t="s">
        <v>214</v>
      </c>
      <c r="F610" s="19"/>
      <c r="G610" s="26">
        <f>G611</f>
        <v>270.3</v>
      </c>
      <c r="H610" s="26">
        <f>H611</f>
        <v>270</v>
      </c>
      <c r="I610" s="13">
        <f t="shared" si="38"/>
        <v>99.88901220865705</v>
      </c>
      <c r="J610" s="14"/>
    </row>
    <row r="611" spans="1:10" ht="12.75">
      <c r="A611" s="19">
        <f t="shared" si="36"/>
        <v>603</v>
      </c>
      <c r="B611" s="39" t="s">
        <v>379</v>
      </c>
      <c r="C611" s="19">
        <v>906</v>
      </c>
      <c r="D611" s="19" t="s">
        <v>115</v>
      </c>
      <c r="E611" s="19" t="s">
        <v>214</v>
      </c>
      <c r="F611" s="19">
        <v>244</v>
      </c>
      <c r="G611" s="26">
        <v>270.3</v>
      </c>
      <c r="H611" s="21">
        <v>270</v>
      </c>
      <c r="I611" s="13">
        <f t="shared" si="38"/>
        <v>99.88901220865705</v>
      </c>
      <c r="J611" s="14"/>
    </row>
    <row r="612" spans="1:10" ht="25.5">
      <c r="A612" s="19">
        <f t="shared" si="36"/>
        <v>604</v>
      </c>
      <c r="B612" s="39" t="s">
        <v>368</v>
      </c>
      <c r="C612" s="19">
        <v>906</v>
      </c>
      <c r="D612" s="19" t="s">
        <v>115</v>
      </c>
      <c r="E612" s="19" t="s">
        <v>275</v>
      </c>
      <c r="F612" s="19"/>
      <c r="G612" s="26">
        <f>G613+G614</f>
        <v>523.8</v>
      </c>
      <c r="H612" s="26">
        <f>H613+H614</f>
        <v>506.8</v>
      </c>
      <c r="I612" s="13">
        <f t="shared" si="38"/>
        <v>96.75448644520812</v>
      </c>
      <c r="J612" s="14"/>
    </row>
    <row r="613" spans="1:10" ht="12.75">
      <c r="A613" s="19">
        <f t="shared" si="36"/>
        <v>605</v>
      </c>
      <c r="B613" s="39" t="s">
        <v>379</v>
      </c>
      <c r="C613" s="19">
        <v>906</v>
      </c>
      <c r="D613" s="19" t="s">
        <v>115</v>
      </c>
      <c r="E613" s="19" t="s">
        <v>275</v>
      </c>
      <c r="F613" s="19">
        <v>244</v>
      </c>
      <c r="G613" s="26">
        <v>299.6</v>
      </c>
      <c r="H613" s="21">
        <v>282.6</v>
      </c>
      <c r="I613" s="13">
        <f t="shared" si="38"/>
        <v>94.32576769025367</v>
      </c>
      <c r="J613" s="14"/>
    </row>
    <row r="614" spans="1:10" ht="25.5">
      <c r="A614" s="19">
        <f t="shared" si="36"/>
        <v>606</v>
      </c>
      <c r="B614" s="39" t="s">
        <v>43</v>
      </c>
      <c r="C614" s="19"/>
      <c r="D614" s="19"/>
      <c r="E614" s="19"/>
      <c r="F614" s="19">
        <v>622</v>
      </c>
      <c r="G614" s="26">
        <v>224.2</v>
      </c>
      <c r="H614" s="21">
        <v>224.2</v>
      </c>
      <c r="I614" s="13">
        <f t="shared" si="38"/>
        <v>100</v>
      </c>
      <c r="J614" s="14"/>
    </row>
    <row r="615" spans="1:10" ht="51">
      <c r="A615" s="19">
        <f t="shared" si="36"/>
        <v>607</v>
      </c>
      <c r="B615" s="39" t="s">
        <v>369</v>
      </c>
      <c r="C615" s="19">
        <v>906</v>
      </c>
      <c r="D615" s="19" t="s">
        <v>115</v>
      </c>
      <c r="E615" s="19" t="s">
        <v>276</v>
      </c>
      <c r="F615" s="19"/>
      <c r="G615" s="26">
        <f>G616</f>
        <v>155.3</v>
      </c>
      <c r="H615" s="26">
        <f>H616</f>
        <v>155.3</v>
      </c>
      <c r="I615" s="13">
        <f t="shared" si="38"/>
        <v>100</v>
      </c>
      <c r="J615" s="14"/>
    </row>
    <row r="616" spans="1:9" ht="12.75">
      <c r="A616" s="19">
        <f t="shared" si="36"/>
        <v>608</v>
      </c>
      <c r="B616" s="39" t="s">
        <v>379</v>
      </c>
      <c r="C616" s="19">
        <v>906</v>
      </c>
      <c r="D616" s="19" t="s">
        <v>115</v>
      </c>
      <c r="E616" s="19" t="s">
        <v>276</v>
      </c>
      <c r="F616" s="19">
        <v>244</v>
      </c>
      <c r="G616" s="26">
        <v>155.3</v>
      </c>
      <c r="H616" s="72">
        <v>155.3</v>
      </c>
      <c r="I616" s="13">
        <f t="shared" si="38"/>
        <v>100</v>
      </c>
    </row>
    <row r="617" spans="1:9" ht="76.5">
      <c r="A617" s="19">
        <f t="shared" si="36"/>
        <v>609</v>
      </c>
      <c r="B617" s="39" t="s">
        <v>370</v>
      </c>
      <c r="C617" s="19">
        <v>906</v>
      </c>
      <c r="D617" s="19" t="s">
        <v>115</v>
      </c>
      <c r="E617" s="19" t="s">
        <v>215</v>
      </c>
      <c r="F617" s="19"/>
      <c r="G617" s="26">
        <f>G618</f>
        <v>228.3</v>
      </c>
      <c r="H617" s="26">
        <f>H618</f>
        <v>228.2</v>
      </c>
      <c r="I617" s="13">
        <f t="shared" si="38"/>
        <v>99.95619798510731</v>
      </c>
    </row>
    <row r="618" spans="1:9" ht="12.75">
      <c r="A618" s="19">
        <f t="shared" si="36"/>
        <v>610</v>
      </c>
      <c r="B618" s="39" t="s">
        <v>379</v>
      </c>
      <c r="C618" s="19">
        <v>906</v>
      </c>
      <c r="D618" s="19" t="s">
        <v>115</v>
      </c>
      <c r="E618" s="19" t="s">
        <v>215</v>
      </c>
      <c r="F618" s="19">
        <v>244</v>
      </c>
      <c r="G618" s="26">
        <v>228.3</v>
      </c>
      <c r="H618" s="72">
        <v>228.2</v>
      </c>
      <c r="I618" s="13">
        <f t="shared" si="38"/>
        <v>99.95619798510731</v>
      </c>
    </row>
    <row r="619" spans="1:9" ht="38.25">
      <c r="A619" s="19">
        <f t="shared" si="36"/>
        <v>611</v>
      </c>
      <c r="B619" s="23" t="s">
        <v>507</v>
      </c>
      <c r="C619" s="19">
        <v>906</v>
      </c>
      <c r="D619" s="19" t="s">
        <v>115</v>
      </c>
      <c r="E619" s="19" t="s">
        <v>508</v>
      </c>
      <c r="F619" s="19"/>
      <c r="G619" s="20">
        <f>G620</f>
        <v>108.7</v>
      </c>
      <c r="H619" s="20">
        <f>H620</f>
        <v>108.7</v>
      </c>
      <c r="I619" s="13">
        <f t="shared" si="38"/>
        <v>100</v>
      </c>
    </row>
    <row r="620" spans="1:9" ht="12.75">
      <c r="A620" s="19">
        <f t="shared" si="36"/>
        <v>612</v>
      </c>
      <c r="B620" s="23" t="s">
        <v>379</v>
      </c>
      <c r="C620" s="19">
        <v>906</v>
      </c>
      <c r="D620" s="19" t="s">
        <v>115</v>
      </c>
      <c r="E620" s="19" t="s">
        <v>508</v>
      </c>
      <c r="F620" s="19">
        <v>244</v>
      </c>
      <c r="G620" s="20">
        <v>108.7</v>
      </c>
      <c r="H620" s="72">
        <v>108.7</v>
      </c>
      <c r="I620" s="13">
        <f t="shared" si="38"/>
        <v>100</v>
      </c>
    </row>
    <row r="621" spans="1:9" ht="38.25">
      <c r="A621" s="19">
        <f t="shared" si="36"/>
        <v>613</v>
      </c>
      <c r="B621" s="23" t="s">
        <v>507</v>
      </c>
      <c r="C621" s="19">
        <v>906</v>
      </c>
      <c r="D621" s="19" t="s">
        <v>115</v>
      </c>
      <c r="E621" s="19" t="s">
        <v>509</v>
      </c>
      <c r="F621" s="19"/>
      <c r="G621" s="20">
        <f>G622</f>
        <v>108.7</v>
      </c>
      <c r="H621" s="20">
        <f>H622</f>
        <v>108.7</v>
      </c>
      <c r="I621" s="13">
        <f t="shared" si="38"/>
        <v>100</v>
      </c>
    </row>
    <row r="622" spans="1:9" ht="12.75">
      <c r="A622" s="19">
        <f t="shared" si="36"/>
        <v>614</v>
      </c>
      <c r="B622" s="23" t="s">
        <v>379</v>
      </c>
      <c r="C622" s="19">
        <v>906</v>
      </c>
      <c r="D622" s="19" t="s">
        <v>115</v>
      </c>
      <c r="E622" s="19" t="s">
        <v>509</v>
      </c>
      <c r="F622" s="19">
        <v>244</v>
      </c>
      <c r="G622" s="20">
        <v>108.7</v>
      </c>
      <c r="H622" s="72">
        <v>108.7</v>
      </c>
      <c r="I622" s="13">
        <f t="shared" si="38"/>
        <v>100</v>
      </c>
    </row>
    <row r="623" spans="1:9" ht="51">
      <c r="A623" s="19">
        <f t="shared" si="36"/>
        <v>615</v>
      </c>
      <c r="B623" s="39" t="s">
        <v>489</v>
      </c>
      <c r="C623" s="19">
        <v>906</v>
      </c>
      <c r="D623" s="19" t="s">
        <v>115</v>
      </c>
      <c r="E623" s="19" t="s">
        <v>254</v>
      </c>
      <c r="F623" s="19"/>
      <c r="G623" s="26">
        <f>G624+G651</f>
        <v>19663.700000000004</v>
      </c>
      <c r="H623" s="26">
        <f>H624+H651</f>
        <v>19581.900000000005</v>
      </c>
      <c r="I623" s="13">
        <f t="shared" si="38"/>
        <v>99.5840050448288</v>
      </c>
    </row>
    <row r="624" spans="1:9" ht="63.75">
      <c r="A624" s="22">
        <f t="shared" si="36"/>
        <v>616</v>
      </c>
      <c r="B624" s="42" t="s">
        <v>367</v>
      </c>
      <c r="C624" s="22">
        <v>906</v>
      </c>
      <c r="D624" s="22" t="s">
        <v>115</v>
      </c>
      <c r="E624" s="22" t="s">
        <v>271</v>
      </c>
      <c r="F624" s="22"/>
      <c r="G624" s="17">
        <f>G625+G637+G641+G645+G648+G635</f>
        <v>18169.500000000004</v>
      </c>
      <c r="H624" s="70">
        <f>H625+H637+H641+H645+H648+H635</f>
        <v>18087.700000000004</v>
      </c>
      <c r="I624" s="12">
        <f aca="true" t="shared" si="39" ref="I624:I681">H624/G624*100</f>
        <v>99.5497949861031</v>
      </c>
    </row>
    <row r="625" spans="1:9" ht="38.25">
      <c r="A625" s="19">
        <f t="shared" si="36"/>
        <v>617</v>
      </c>
      <c r="B625" s="39" t="s">
        <v>0</v>
      </c>
      <c r="C625" s="19">
        <v>906</v>
      </c>
      <c r="D625" s="19" t="s">
        <v>115</v>
      </c>
      <c r="E625" s="19" t="s">
        <v>272</v>
      </c>
      <c r="F625" s="19"/>
      <c r="G625" s="26">
        <f>G626+G629+G632</f>
        <v>11006.7</v>
      </c>
      <c r="H625" s="20">
        <f>H626+H629+H633+H634</f>
        <v>10997.600000000002</v>
      </c>
      <c r="I625" s="13">
        <f t="shared" si="39"/>
        <v>99.91732308503003</v>
      </c>
    </row>
    <row r="626" spans="1:9" ht="25.5">
      <c r="A626" s="19">
        <f t="shared" si="36"/>
        <v>618</v>
      </c>
      <c r="B626" s="39" t="s">
        <v>65</v>
      </c>
      <c r="C626" s="19">
        <v>906</v>
      </c>
      <c r="D626" s="19" t="s">
        <v>115</v>
      </c>
      <c r="E626" s="19" t="s">
        <v>272</v>
      </c>
      <c r="F626" s="19">
        <v>110</v>
      </c>
      <c r="G626" s="26">
        <f>G627+G628</f>
        <v>9708.5</v>
      </c>
      <c r="H626" s="20">
        <f>H627+H628</f>
        <v>9706.7</v>
      </c>
      <c r="I626" s="13">
        <f t="shared" si="39"/>
        <v>99.98145954575888</v>
      </c>
    </row>
    <row r="627" spans="1:9" ht="12.75">
      <c r="A627" s="19">
        <f t="shared" si="36"/>
        <v>619</v>
      </c>
      <c r="B627" s="39" t="s">
        <v>237</v>
      </c>
      <c r="C627" s="19"/>
      <c r="D627" s="19"/>
      <c r="E627" s="19"/>
      <c r="F627" s="19">
        <v>111</v>
      </c>
      <c r="G627" s="26">
        <v>7460.6</v>
      </c>
      <c r="H627" s="20">
        <v>7460.6</v>
      </c>
      <c r="I627" s="13">
        <f t="shared" si="39"/>
        <v>100</v>
      </c>
    </row>
    <row r="628" spans="1:9" ht="51">
      <c r="A628" s="19">
        <f t="shared" si="36"/>
        <v>620</v>
      </c>
      <c r="B628" s="39" t="s">
        <v>187</v>
      </c>
      <c r="C628" s="19"/>
      <c r="D628" s="19"/>
      <c r="E628" s="19"/>
      <c r="F628" s="19">
        <v>119</v>
      </c>
      <c r="G628" s="26">
        <v>2247.9</v>
      </c>
      <c r="H628" s="20">
        <v>2246.1</v>
      </c>
      <c r="I628" s="13">
        <f t="shared" si="39"/>
        <v>99.91992526357933</v>
      </c>
    </row>
    <row r="629" spans="1:9" ht="38.25">
      <c r="A629" s="19">
        <f t="shared" si="36"/>
        <v>621</v>
      </c>
      <c r="B629" s="39" t="s">
        <v>152</v>
      </c>
      <c r="C629" s="19"/>
      <c r="D629" s="19"/>
      <c r="E629" s="19"/>
      <c r="F629" s="19">
        <v>240</v>
      </c>
      <c r="G629" s="26">
        <f>G630+G631</f>
        <v>1213.5</v>
      </c>
      <c r="H629" s="20">
        <f>H630+H631</f>
        <v>1206.2</v>
      </c>
      <c r="I629" s="13">
        <f t="shared" si="39"/>
        <v>99.39843428100536</v>
      </c>
    </row>
    <row r="630" spans="1:9" ht="28.5" customHeight="1">
      <c r="A630" s="19">
        <f t="shared" si="36"/>
        <v>622</v>
      </c>
      <c r="B630" s="39" t="s">
        <v>147</v>
      </c>
      <c r="C630" s="19"/>
      <c r="D630" s="19"/>
      <c r="E630" s="19"/>
      <c r="F630" s="19">
        <v>242</v>
      </c>
      <c r="G630" s="26">
        <v>194.8</v>
      </c>
      <c r="H630" s="20">
        <v>192.3</v>
      </c>
      <c r="I630" s="13">
        <f t="shared" si="39"/>
        <v>98.71663244353182</v>
      </c>
    </row>
    <row r="631" spans="1:9" ht="12.75">
      <c r="A631" s="19">
        <f t="shared" si="36"/>
        <v>623</v>
      </c>
      <c r="B631" s="39" t="s">
        <v>379</v>
      </c>
      <c r="C631" s="19"/>
      <c r="D631" s="19"/>
      <c r="E631" s="19"/>
      <c r="F631" s="19">
        <v>244</v>
      </c>
      <c r="G631" s="26">
        <v>1018.7</v>
      </c>
      <c r="H631" s="20">
        <v>1013.9</v>
      </c>
      <c r="I631" s="13">
        <f t="shared" si="39"/>
        <v>99.52881122999901</v>
      </c>
    </row>
    <row r="632" spans="1:9" ht="12.75">
      <c r="A632" s="19">
        <f t="shared" si="36"/>
        <v>624</v>
      </c>
      <c r="B632" s="39" t="s">
        <v>58</v>
      </c>
      <c r="C632" s="19"/>
      <c r="D632" s="19"/>
      <c r="E632" s="19"/>
      <c r="F632" s="19">
        <v>850</v>
      </c>
      <c r="G632" s="26">
        <f>G633+G634</f>
        <v>84.69999999999999</v>
      </c>
      <c r="H632" s="20">
        <f>H633+H634</f>
        <v>84.69999999999999</v>
      </c>
      <c r="I632" s="13">
        <f t="shared" si="39"/>
        <v>100</v>
      </c>
    </row>
    <row r="633" spans="1:9" ht="25.5">
      <c r="A633" s="19">
        <f t="shared" si="36"/>
        <v>625</v>
      </c>
      <c r="B633" s="39" t="s">
        <v>59</v>
      </c>
      <c r="C633" s="19"/>
      <c r="D633" s="19"/>
      <c r="E633" s="19"/>
      <c r="F633" s="19">
        <v>851</v>
      </c>
      <c r="G633" s="26">
        <v>81.1</v>
      </c>
      <c r="H633" s="20">
        <v>81.1</v>
      </c>
      <c r="I633" s="13">
        <f t="shared" si="39"/>
        <v>100</v>
      </c>
    </row>
    <row r="634" spans="1:9" ht="12.75">
      <c r="A634" s="19">
        <f t="shared" si="36"/>
        <v>626</v>
      </c>
      <c r="B634" s="39" t="s">
        <v>6</v>
      </c>
      <c r="C634" s="19"/>
      <c r="D634" s="19"/>
      <c r="E634" s="19"/>
      <c r="F634" s="19">
        <v>853</v>
      </c>
      <c r="G634" s="26">
        <v>3.6</v>
      </c>
      <c r="H634" s="20">
        <v>3.6</v>
      </c>
      <c r="I634" s="13">
        <f t="shared" si="39"/>
        <v>100</v>
      </c>
    </row>
    <row r="635" spans="1:9" ht="38.25">
      <c r="A635" s="19">
        <f t="shared" si="36"/>
        <v>627</v>
      </c>
      <c r="B635" s="23" t="s">
        <v>510</v>
      </c>
      <c r="C635" s="19">
        <v>906</v>
      </c>
      <c r="D635" s="19" t="s">
        <v>115</v>
      </c>
      <c r="E635" s="19" t="s">
        <v>511</v>
      </c>
      <c r="F635" s="19"/>
      <c r="G635" s="26">
        <f>G636</f>
        <v>7.9</v>
      </c>
      <c r="H635" s="20">
        <f>H636</f>
        <v>7.9</v>
      </c>
      <c r="I635" s="13">
        <f t="shared" si="39"/>
        <v>100</v>
      </c>
    </row>
    <row r="636" spans="1:9" ht="12.75">
      <c r="A636" s="19">
        <f t="shared" si="36"/>
        <v>628</v>
      </c>
      <c r="B636" s="39" t="s">
        <v>379</v>
      </c>
      <c r="C636" s="19">
        <v>906</v>
      </c>
      <c r="D636" s="19" t="s">
        <v>115</v>
      </c>
      <c r="E636" s="19" t="s">
        <v>511</v>
      </c>
      <c r="F636" s="19">
        <v>244</v>
      </c>
      <c r="G636" s="26">
        <v>7.9</v>
      </c>
      <c r="H636" s="20">
        <v>7.9</v>
      </c>
      <c r="I636" s="13">
        <f t="shared" si="39"/>
        <v>100</v>
      </c>
    </row>
    <row r="637" spans="1:9" ht="67.5" customHeight="1">
      <c r="A637" s="19">
        <f aca="true" t="shared" si="40" ref="A637:A700">A636+1</f>
        <v>629</v>
      </c>
      <c r="B637" s="39" t="s">
        <v>371</v>
      </c>
      <c r="C637" s="19">
        <v>906</v>
      </c>
      <c r="D637" s="19" t="s">
        <v>115</v>
      </c>
      <c r="E637" s="19" t="s">
        <v>277</v>
      </c>
      <c r="F637" s="19"/>
      <c r="G637" s="26">
        <f>G638+G639+G640</f>
        <v>788.3999999999999</v>
      </c>
      <c r="H637" s="20">
        <f>H638+H640+H639</f>
        <v>733.0999999999999</v>
      </c>
      <c r="I637" s="13">
        <f t="shared" si="39"/>
        <v>92.98579401319128</v>
      </c>
    </row>
    <row r="638" spans="1:9" ht="12.75">
      <c r="A638" s="19">
        <f t="shared" si="40"/>
        <v>630</v>
      </c>
      <c r="B638" s="39" t="s">
        <v>379</v>
      </c>
      <c r="C638" s="19">
        <v>906</v>
      </c>
      <c r="D638" s="19" t="s">
        <v>115</v>
      </c>
      <c r="E638" s="19" t="s">
        <v>277</v>
      </c>
      <c r="F638" s="19">
        <v>244</v>
      </c>
      <c r="G638" s="26">
        <v>645.3</v>
      </c>
      <c r="H638" s="20">
        <v>590</v>
      </c>
      <c r="I638" s="13">
        <f t="shared" si="39"/>
        <v>91.43034247636758</v>
      </c>
    </row>
    <row r="639" spans="1:9" ht="12.75">
      <c r="A639" s="19">
        <f t="shared" si="40"/>
        <v>631</v>
      </c>
      <c r="B639" s="39" t="s">
        <v>241</v>
      </c>
      <c r="C639" s="19"/>
      <c r="D639" s="19"/>
      <c r="E639" s="19"/>
      <c r="F639" s="19">
        <v>350</v>
      </c>
      <c r="G639" s="26">
        <v>103.3</v>
      </c>
      <c r="H639" s="20">
        <v>103.3</v>
      </c>
      <c r="I639" s="13">
        <f t="shared" si="39"/>
        <v>100</v>
      </c>
    </row>
    <row r="640" spans="1:9" ht="25.5">
      <c r="A640" s="19">
        <f t="shared" si="40"/>
        <v>632</v>
      </c>
      <c r="B640" s="39" t="s">
        <v>43</v>
      </c>
      <c r="C640" s="19"/>
      <c r="D640" s="19"/>
      <c r="E640" s="19"/>
      <c r="F640" s="19">
        <v>622</v>
      </c>
      <c r="G640" s="26">
        <v>39.8</v>
      </c>
      <c r="H640" s="20">
        <v>39.8</v>
      </c>
      <c r="I640" s="13">
        <f t="shared" si="39"/>
        <v>100</v>
      </c>
    </row>
    <row r="641" spans="1:9" ht="38.25">
      <c r="A641" s="19">
        <f t="shared" si="40"/>
        <v>633</v>
      </c>
      <c r="B641" s="23" t="s">
        <v>381</v>
      </c>
      <c r="C641" s="19">
        <v>906</v>
      </c>
      <c r="D641" s="19" t="s">
        <v>115</v>
      </c>
      <c r="E641" s="19" t="s">
        <v>506</v>
      </c>
      <c r="F641" s="19"/>
      <c r="G641" s="20">
        <f>G642</f>
        <v>192.2</v>
      </c>
      <c r="H641" s="20">
        <f>H642</f>
        <v>174.8</v>
      </c>
      <c r="I641" s="13">
        <f t="shared" si="39"/>
        <v>90.94693028095735</v>
      </c>
    </row>
    <row r="642" spans="1:9" ht="25.5">
      <c r="A642" s="19">
        <f t="shared" si="40"/>
        <v>634</v>
      </c>
      <c r="B642" s="23" t="s">
        <v>65</v>
      </c>
      <c r="C642" s="19">
        <v>906</v>
      </c>
      <c r="D642" s="19" t="s">
        <v>115</v>
      </c>
      <c r="E642" s="19" t="s">
        <v>506</v>
      </c>
      <c r="F642" s="19">
        <v>110</v>
      </c>
      <c r="G642" s="20">
        <f>G643+G644</f>
        <v>192.2</v>
      </c>
      <c r="H642" s="20">
        <f>H643+H644</f>
        <v>174.8</v>
      </c>
      <c r="I642" s="13">
        <f t="shared" si="39"/>
        <v>90.94693028095735</v>
      </c>
    </row>
    <row r="643" spans="1:9" ht="12.75">
      <c r="A643" s="19">
        <f t="shared" si="40"/>
        <v>635</v>
      </c>
      <c r="B643" s="23" t="s">
        <v>237</v>
      </c>
      <c r="C643" s="19"/>
      <c r="D643" s="19"/>
      <c r="E643" s="19"/>
      <c r="F643" s="19">
        <v>111</v>
      </c>
      <c r="G643" s="20">
        <v>147.7</v>
      </c>
      <c r="H643" s="20">
        <v>134.3</v>
      </c>
      <c r="I643" s="13">
        <f t="shared" si="39"/>
        <v>90.92755585646583</v>
      </c>
    </row>
    <row r="644" spans="1:9" ht="51">
      <c r="A644" s="19">
        <f t="shared" si="40"/>
        <v>636</v>
      </c>
      <c r="B644" s="23" t="s">
        <v>187</v>
      </c>
      <c r="C644" s="19"/>
      <c r="D644" s="19"/>
      <c r="E644" s="19"/>
      <c r="F644" s="19">
        <v>119</v>
      </c>
      <c r="G644" s="20">
        <v>44.5</v>
      </c>
      <c r="H644" s="20">
        <v>40.5</v>
      </c>
      <c r="I644" s="13">
        <f t="shared" si="39"/>
        <v>91.01123595505618</v>
      </c>
    </row>
    <row r="645" spans="1:9" ht="38.25">
      <c r="A645" s="19">
        <f t="shared" si="40"/>
        <v>637</v>
      </c>
      <c r="B645" s="39" t="s">
        <v>512</v>
      </c>
      <c r="C645" s="19">
        <v>906</v>
      </c>
      <c r="D645" s="19" t="s">
        <v>115</v>
      </c>
      <c r="E645" s="19" t="s">
        <v>278</v>
      </c>
      <c r="F645" s="19"/>
      <c r="G645" s="26">
        <f>G646+G647</f>
        <v>4270.599999999999</v>
      </c>
      <c r="H645" s="20">
        <f>H646+H647</f>
        <v>4270.599999999999</v>
      </c>
      <c r="I645" s="13">
        <f t="shared" si="39"/>
        <v>100</v>
      </c>
    </row>
    <row r="646" spans="1:9" ht="12.75">
      <c r="A646" s="19">
        <f t="shared" si="40"/>
        <v>638</v>
      </c>
      <c r="B646" s="39" t="s">
        <v>379</v>
      </c>
      <c r="C646" s="19">
        <v>906</v>
      </c>
      <c r="D646" s="19" t="s">
        <v>115</v>
      </c>
      <c r="E646" s="19" t="s">
        <v>278</v>
      </c>
      <c r="F646" s="19">
        <v>244</v>
      </c>
      <c r="G646" s="43">
        <v>3277.7</v>
      </c>
      <c r="H646" s="20">
        <v>3277.7</v>
      </c>
      <c r="I646" s="13">
        <f t="shared" si="39"/>
        <v>100</v>
      </c>
    </row>
    <row r="647" spans="1:9" ht="25.5">
      <c r="A647" s="19">
        <f t="shared" si="40"/>
        <v>639</v>
      </c>
      <c r="B647" s="39" t="s">
        <v>43</v>
      </c>
      <c r="C647" s="19"/>
      <c r="D647" s="19"/>
      <c r="E647" s="19"/>
      <c r="F647" s="19">
        <v>622</v>
      </c>
      <c r="G647" s="43">
        <v>992.9</v>
      </c>
      <c r="H647" s="20">
        <v>992.9</v>
      </c>
      <c r="I647" s="13">
        <f t="shared" si="39"/>
        <v>100</v>
      </c>
    </row>
    <row r="648" spans="1:9" ht="38.25">
      <c r="A648" s="19">
        <f t="shared" si="40"/>
        <v>640</v>
      </c>
      <c r="B648" s="39" t="s">
        <v>512</v>
      </c>
      <c r="C648" s="19">
        <v>906</v>
      </c>
      <c r="D648" s="19" t="s">
        <v>115</v>
      </c>
      <c r="E648" s="19" t="s">
        <v>279</v>
      </c>
      <c r="F648" s="19"/>
      <c r="G648" s="43">
        <f>G649+G650</f>
        <v>1903.6999999999998</v>
      </c>
      <c r="H648" s="20">
        <f>H649+H650</f>
        <v>1903.6999999999998</v>
      </c>
      <c r="I648" s="13">
        <f t="shared" si="39"/>
        <v>100</v>
      </c>
    </row>
    <row r="649" spans="1:9" ht="12.75">
      <c r="A649" s="19">
        <f t="shared" si="40"/>
        <v>641</v>
      </c>
      <c r="B649" s="39" t="s">
        <v>379</v>
      </c>
      <c r="C649" s="19">
        <v>906</v>
      </c>
      <c r="D649" s="19" t="s">
        <v>115</v>
      </c>
      <c r="E649" s="19" t="s">
        <v>279</v>
      </c>
      <c r="F649" s="19">
        <v>244</v>
      </c>
      <c r="G649" s="43">
        <v>1313.6</v>
      </c>
      <c r="H649" s="20">
        <v>1313.6</v>
      </c>
      <c r="I649" s="13">
        <f t="shared" si="39"/>
        <v>100</v>
      </c>
    </row>
    <row r="650" spans="1:9" ht="25.5">
      <c r="A650" s="19">
        <f t="shared" si="40"/>
        <v>642</v>
      </c>
      <c r="B650" s="39" t="s">
        <v>43</v>
      </c>
      <c r="C650" s="19"/>
      <c r="D650" s="19"/>
      <c r="E650" s="19"/>
      <c r="F650" s="19">
        <v>622</v>
      </c>
      <c r="G650" s="43">
        <v>590.1</v>
      </c>
      <c r="H650" s="20">
        <v>590.1</v>
      </c>
      <c r="I650" s="13">
        <f t="shared" si="39"/>
        <v>100</v>
      </c>
    </row>
    <row r="651" spans="1:9" ht="54" customHeight="1">
      <c r="A651" s="22">
        <f t="shared" si="40"/>
        <v>643</v>
      </c>
      <c r="B651" s="42" t="s">
        <v>361</v>
      </c>
      <c r="C651" s="22">
        <v>906</v>
      </c>
      <c r="D651" s="22" t="s">
        <v>115</v>
      </c>
      <c r="E651" s="22" t="s">
        <v>274</v>
      </c>
      <c r="F651" s="19"/>
      <c r="G651" s="68">
        <f>G652</f>
        <v>1494.2</v>
      </c>
      <c r="H651" s="18">
        <f>H652</f>
        <v>1494.2</v>
      </c>
      <c r="I651" s="12">
        <f t="shared" si="39"/>
        <v>100</v>
      </c>
    </row>
    <row r="652" spans="1:9" ht="25.5">
      <c r="A652" s="19">
        <f t="shared" si="40"/>
        <v>644</v>
      </c>
      <c r="B652" s="39" t="s">
        <v>44</v>
      </c>
      <c r="C652" s="19">
        <v>906</v>
      </c>
      <c r="D652" s="19" t="s">
        <v>115</v>
      </c>
      <c r="E652" s="19" t="s">
        <v>262</v>
      </c>
      <c r="F652" s="19"/>
      <c r="G652" s="43">
        <f>G653</f>
        <v>1494.2</v>
      </c>
      <c r="H652" s="20">
        <f>H653</f>
        <v>1494.2</v>
      </c>
      <c r="I652" s="13">
        <f t="shared" si="39"/>
        <v>100</v>
      </c>
    </row>
    <row r="653" spans="1:9" ht="38.25">
      <c r="A653" s="19">
        <f t="shared" si="40"/>
        <v>645</v>
      </c>
      <c r="B653" s="39" t="s">
        <v>152</v>
      </c>
      <c r="C653" s="19">
        <v>906</v>
      </c>
      <c r="D653" s="19" t="s">
        <v>115</v>
      </c>
      <c r="E653" s="19" t="s">
        <v>262</v>
      </c>
      <c r="F653" s="19">
        <v>240</v>
      </c>
      <c r="G653" s="43">
        <f>G654+G655</f>
        <v>1494.2</v>
      </c>
      <c r="H653" s="20">
        <f>H654+H655</f>
        <v>1494.2</v>
      </c>
      <c r="I653" s="13">
        <f t="shared" si="39"/>
        <v>100</v>
      </c>
    </row>
    <row r="654" spans="1:9" ht="28.5" customHeight="1">
      <c r="A654" s="19">
        <f t="shared" si="40"/>
        <v>646</v>
      </c>
      <c r="B654" s="39" t="s">
        <v>513</v>
      </c>
      <c r="C654" s="19"/>
      <c r="D654" s="19"/>
      <c r="E654" s="19"/>
      <c r="F654" s="19">
        <v>242</v>
      </c>
      <c r="G654" s="43">
        <v>498</v>
      </c>
      <c r="H654" s="20">
        <v>498</v>
      </c>
      <c r="I654" s="13">
        <f t="shared" si="39"/>
        <v>100</v>
      </c>
    </row>
    <row r="655" spans="1:9" ht="12.75">
      <c r="A655" s="19">
        <f t="shared" si="40"/>
        <v>647</v>
      </c>
      <c r="B655" s="39" t="s">
        <v>379</v>
      </c>
      <c r="C655" s="19"/>
      <c r="D655" s="19"/>
      <c r="E655" s="19"/>
      <c r="F655" s="19">
        <v>244</v>
      </c>
      <c r="G655" s="43">
        <v>996.2</v>
      </c>
      <c r="H655" s="20">
        <v>996.2</v>
      </c>
      <c r="I655" s="13">
        <f t="shared" si="39"/>
        <v>100</v>
      </c>
    </row>
    <row r="656" spans="1:9" ht="12.75">
      <c r="A656" s="22">
        <f t="shared" si="40"/>
        <v>648</v>
      </c>
      <c r="B656" s="42" t="s">
        <v>137</v>
      </c>
      <c r="C656" s="22">
        <v>906</v>
      </c>
      <c r="D656" s="22" t="s">
        <v>138</v>
      </c>
      <c r="E656" s="22"/>
      <c r="F656" s="22"/>
      <c r="G656" s="17">
        <f>SUM(G657)</f>
        <v>8381.4</v>
      </c>
      <c r="H656" s="18">
        <f>H657</f>
        <v>8370.899999999998</v>
      </c>
      <c r="I656" s="12">
        <f t="shared" si="39"/>
        <v>99.87472260004293</v>
      </c>
    </row>
    <row r="657" spans="1:9" ht="51">
      <c r="A657" s="19">
        <f t="shared" si="40"/>
        <v>649</v>
      </c>
      <c r="B657" s="39" t="s">
        <v>489</v>
      </c>
      <c r="C657" s="19">
        <v>906</v>
      </c>
      <c r="D657" s="19" t="s">
        <v>138</v>
      </c>
      <c r="E657" s="19" t="s">
        <v>254</v>
      </c>
      <c r="F657" s="19"/>
      <c r="G657" s="26">
        <f>SUM(G658)</f>
        <v>8381.4</v>
      </c>
      <c r="H657" s="20">
        <f>H658</f>
        <v>8370.899999999998</v>
      </c>
      <c r="I657" s="13">
        <f t="shared" si="39"/>
        <v>99.87472260004293</v>
      </c>
    </row>
    <row r="658" spans="1:9" ht="63.75">
      <c r="A658" s="19">
        <f t="shared" si="40"/>
        <v>650</v>
      </c>
      <c r="B658" s="42" t="s">
        <v>514</v>
      </c>
      <c r="C658" s="22">
        <v>906</v>
      </c>
      <c r="D658" s="22" t="s">
        <v>138</v>
      </c>
      <c r="E658" s="22" t="s">
        <v>280</v>
      </c>
      <c r="F658" s="22"/>
      <c r="G658" s="17">
        <f>SUM(G659+G664+G673+G680)</f>
        <v>8381.4</v>
      </c>
      <c r="H658" s="18">
        <f>H659+H664+H673+H680</f>
        <v>8370.899999999998</v>
      </c>
      <c r="I658" s="12">
        <f t="shared" si="39"/>
        <v>99.87472260004293</v>
      </c>
    </row>
    <row r="659" spans="1:9" ht="25.5">
      <c r="A659" s="19">
        <f t="shared" si="40"/>
        <v>651</v>
      </c>
      <c r="B659" s="39" t="s">
        <v>5</v>
      </c>
      <c r="C659" s="19">
        <v>906</v>
      </c>
      <c r="D659" s="19" t="s">
        <v>138</v>
      </c>
      <c r="E659" s="19" t="s">
        <v>281</v>
      </c>
      <c r="F659" s="19"/>
      <c r="G659" s="26">
        <f>G660+G663</f>
        <v>2570.9</v>
      </c>
      <c r="H659" s="20">
        <f>H660+H663</f>
        <v>2567.3</v>
      </c>
      <c r="I659" s="13">
        <f t="shared" si="39"/>
        <v>99.85997121630558</v>
      </c>
    </row>
    <row r="660" spans="1:9" ht="25.5">
      <c r="A660" s="19">
        <f t="shared" si="40"/>
        <v>652</v>
      </c>
      <c r="B660" s="39" t="s">
        <v>150</v>
      </c>
      <c r="C660" s="19">
        <v>906</v>
      </c>
      <c r="D660" s="19" t="s">
        <v>138</v>
      </c>
      <c r="E660" s="19" t="s">
        <v>281</v>
      </c>
      <c r="F660" s="19">
        <v>120</v>
      </c>
      <c r="G660" s="26">
        <f>G661+G662</f>
        <v>2371.9</v>
      </c>
      <c r="H660" s="20">
        <f>H661+H662</f>
        <v>2368.3</v>
      </c>
      <c r="I660" s="13">
        <f t="shared" si="39"/>
        <v>99.8482229436317</v>
      </c>
    </row>
    <row r="661" spans="1:9" ht="25.5">
      <c r="A661" s="19">
        <f t="shared" si="40"/>
        <v>653</v>
      </c>
      <c r="B661" s="39" t="s">
        <v>289</v>
      </c>
      <c r="C661" s="19"/>
      <c r="D661" s="19"/>
      <c r="E661" s="19"/>
      <c r="F661" s="19">
        <v>121</v>
      </c>
      <c r="G661" s="26">
        <v>1826.4</v>
      </c>
      <c r="H661" s="20">
        <v>1826.3</v>
      </c>
      <c r="I661" s="13">
        <f t="shared" si="39"/>
        <v>99.9945247481384</v>
      </c>
    </row>
    <row r="662" spans="1:9" ht="51">
      <c r="A662" s="19">
        <f t="shared" si="40"/>
        <v>654</v>
      </c>
      <c r="B662" s="39" t="s">
        <v>297</v>
      </c>
      <c r="C662" s="19"/>
      <c r="D662" s="19"/>
      <c r="E662" s="19"/>
      <c r="F662" s="19">
        <v>129</v>
      </c>
      <c r="G662" s="26">
        <v>545.5</v>
      </c>
      <c r="H662" s="20">
        <v>542</v>
      </c>
      <c r="I662" s="13">
        <f t="shared" si="39"/>
        <v>99.35838680109991</v>
      </c>
    </row>
    <row r="663" spans="1:9" ht="12.75">
      <c r="A663" s="19">
        <f t="shared" si="40"/>
        <v>655</v>
      </c>
      <c r="B663" s="39" t="s">
        <v>379</v>
      </c>
      <c r="C663" s="19"/>
      <c r="D663" s="19"/>
      <c r="E663" s="19"/>
      <c r="F663" s="19">
        <v>244</v>
      </c>
      <c r="G663" s="26">
        <v>199</v>
      </c>
      <c r="H663" s="20">
        <v>199</v>
      </c>
      <c r="I663" s="13">
        <f t="shared" si="39"/>
        <v>100</v>
      </c>
    </row>
    <row r="664" spans="1:9" ht="25.5">
      <c r="A664" s="19">
        <f t="shared" si="40"/>
        <v>656</v>
      </c>
      <c r="B664" s="39" t="s">
        <v>1</v>
      </c>
      <c r="C664" s="19">
        <v>906</v>
      </c>
      <c r="D664" s="19" t="s">
        <v>138</v>
      </c>
      <c r="E664" s="19" t="s">
        <v>282</v>
      </c>
      <c r="F664" s="19"/>
      <c r="G664" s="26">
        <f>G665+G669+G672</f>
        <v>2948.2</v>
      </c>
      <c r="H664" s="20">
        <f>H665+H669+H672</f>
        <v>2947.1</v>
      </c>
      <c r="I664" s="13">
        <f t="shared" si="39"/>
        <v>99.96268909843295</v>
      </c>
    </row>
    <row r="665" spans="1:9" ht="25.5">
      <c r="A665" s="19">
        <f t="shared" si="40"/>
        <v>657</v>
      </c>
      <c r="B665" s="39" t="s">
        <v>65</v>
      </c>
      <c r="C665" s="19">
        <v>906</v>
      </c>
      <c r="D665" s="19" t="s">
        <v>138</v>
      </c>
      <c r="E665" s="19" t="s">
        <v>282</v>
      </c>
      <c r="F665" s="19">
        <v>110</v>
      </c>
      <c r="G665" s="26">
        <f>G666+G667+G668</f>
        <v>2446.5</v>
      </c>
      <c r="H665" s="20">
        <f>H666+H667+H668</f>
        <v>2446.5</v>
      </c>
      <c r="I665" s="13">
        <f t="shared" si="39"/>
        <v>100</v>
      </c>
    </row>
    <row r="666" spans="1:9" ht="12.75">
      <c r="A666" s="19">
        <f t="shared" si="40"/>
        <v>658</v>
      </c>
      <c r="B666" s="39" t="s">
        <v>237</v>
      </c>
      <c r="C666" s="19"/>
      <c r="D666" s="19"/>
      <c r="E666" s="19"/>
      <c r="F666" s="19">
        <v>111</v>
      </c>
      <c r="G666" s="26">
        <v>1877.4</v>
      </c>
      <c r="H666" s="20">
        <v>1877.4</v>
      </c>
      <c r="I666" s="13">
        <f t="shared" si="39"/>
        <v>100</v>
      </c>
    </row>
    <row r="667" spans="1:9" ht="25.5">
      <c r="A667" s="19">
        <f t="shared" si="40"/>
        <v>659</v>
      </c>
      <c r="B667" s="39" t="s">
        <v>257</v>
      </c>
      <c r="C667" s="19"/>
      <c r="D667" s="19"/>
      <c r="E667" s="19"/>
      <c r="F667" s="19">
        <v>112</v>
      </c>
      <c r="G667" s="26">
        <v>2.1</v>
      </c>
      <c r="H667" s="20">
        <v>2.1</v>
      </c>
      <c r="I667" s="13">
        <f t="shared" si="39"/>
        <v>100</v>
      </c>
    </row>
    <row r="668" spans="1:9" ht="51">
      <c r="A668" s="19">
        <f t="shared" si="40"/>
        <v>660</v>
      </c>
      <c r="B668" s="39" t="s">
        <v>187</v>
      </c>
      <c r="C668" s="19"/>
      <c r="D668" s="19"/>
      <c r="E668" s="19"/>
      <c r="F668" s="19">
        <v>119</v>
      </c>
      <c r="G668" s="26">
        <v>567</v>
      </c>
      <c r="H668" s="20">
        <v>567</v>
      </c>
      <c r="I668" s="13">
        <f t="shared" si="39"/>
        <v>100</v>
      </c>
    </row>
    <row r="669" spans="1:9" ht="38.25">
      <c r="A669" s="19">
        <f t="shared" si="40"/>
        <v>661</v>
      </c>
      <c r="B669" s="39" t="s">
        <v>152</v>
      </c>
      <c r="C669" s="19"/>
      <c r="D669" s="19"/>
      <c r="E669" s="19"/>
      <c r="F669" s="19">
        <v>240</v>
      </c>
      <c r="G669" s="26">
        <f>G670+G671</f>
        <v>500.7</v>
      </c>
      <c r="H669" s="20">
        <f>H670+H671</f>
        <v>499.7</v>
      </c>
      <c r="I669" s="13">
        <f t="shared" si="39"/>
        <v>99.80027960854804</v>
      </c>
    </row>
    <row r="670" spans="1:9" ht="29.25" customHeight="1">
      <c r="A670" s="19">
        <f t="shared" si="40"/>
        <v>662</v>
      </c>
      <c r="B670" s="39" t="s">
        <v>147</v>
      </c>
      <c r="C670" s="19"/>
      <c r="D670" s="19"/>
      <c r="E670" s="19"/>
      <c r="F670" s="19">
        <v>242</v>
      </c>
      <c r="G670" s="26">
        <v>378.5</v>
      </c>
      <c r="H670" s="20">
        <v>377.5</v>
      </c>
      <c r="I670" s="13">
        <f t="shared" si="39"/>
        <v>99.73579920739762</v>
      </c>
    </row>
    <row r="671" spans="1:9" ht="12.75">
      <c r="A671" s="19">
        <f t="shared" si="40"/>
        <v>663</v>
      </c>
      <c r="B671" s="39" t="s">
        <v>379</v>
      </c>
      <c r="C671" s="19"/>
      <c r="D671" s="19"/>
      <c r="E671" s="19"/>
      <c r="F671" s="19">
        <v>244</v>
      </c>
      <c r="G671" s="26">
        <v>122.2</v>
      </c>
      <c r="H671" s="20">
        <v>122.2</v>
      </c>
      <c r="I671" s="13">
        <f t="shared" si="39"/>
        <v>100</v>
      </c>
    </row>
    <row r="672" spans="1:9" ht="25.5">
      <c r="A672" s="19">
        <f t="shared" si="40"/>
        <v>664</v>
      </c>
      <c r="B672" s="39" t="s">
        <v>59</v>
      </c>
      <c r="C672" s="19"/>
      <c r="D672" s="19"/>
      <c r="E672" s="19"/>
      <c r="F672" s="19">
        <v>851</v>
      </c>
      <c r="G672" s="26">
        <v>1</v>
      </c>
      <c r="H672" s="20">
        <v>0.9</v>
      </c>
      <c r="I672" s="13">
        <f t="shared" si="39"/>
        <v>90</v>
      </c>
    </row>
    <row r="673" spans="1:9" ht="25.5">
      <c r="A673" s="19">
        <f t="shared" si="40"/>
        <v>665</v>
      </c>
      <c r="B673" s="39" t="s">
        <v>2</v>
      </c>
      <c r="C673" s="19">
        <v>906</v>
      </c>
      <c r="D673" s="19" t="s">
        <v>138</v>
      </c>
      <c r="E673" s="19" t="s">
        <v>283</v>
      </c>
      <c r="F673" s="19"/>
      <c r="G673" s="26">
        <f>G674+G677</f>
        <v>2702.9999999999995</v>
      </c>
      <c r="H673" s="20">
        <f>H674+H677</f>
        <v>2697.2</v>
      </c>
      <c r="I673" s="13">
        <f t="shared" si="39"/>
        <v>99.78542360340363</v>
      </c>
    </row>
    <row r="674" spans="1:9" ht="25.5">
      <c r="A674" s="19">
        <f t="shared" si="40"/>
        <v>666</v>
      </c>
      <c r="B674" s="39" t="s">
        <v>65</v>
      </c>
      <c r="C674" s="19">
        <v>906</v>
      </c>
      <c r="D674" s="19" t="s">
        <v>138</v>
      </c>
      <c r="E674" s="19" t="s">
        <v>283</v>
      </c>
      <c r="F674" s="19">
        <v>110</v>
      </c>
      <c r="G674" s="26">
        <f>G675+G676</f>
        <v>2471.8999999999996</v>
      </c>
      <c r="H674" s="20">
        <f>H675+H676</f>
        <v>2466.1</v>
      </c>
      <c r="I674" s="13">
        <f t="shared" si="39"/>
        <v>99.76536267648368</v>
      </c>
    </row>
    <row r="675" spans="1:9" ht="12.75">
      <c r="A675" s="19">
        <f t="shared" si="40"/>
        <v>667</v>
      </c>
      <c r="B675" s="39" t="s">
        <v>237</v>
      </c>
      <c r="C675" s="19"/>
      <c r="D675" s="19"/>
      <c r="E675" s="19"/>
      <c r="F675" s="19">
        <v>111</v>
      </c>
      <c r="G675" s="26">
        <v>1905.1</v>
      </c>
      <c r="H675" s="20">
        <v>1905</v>
      </c>
      <c r="I675" s="13">
        <f t="shared" si="39"/>
        <v>99.99475093170963</v>
      </c>
    </row>
    <row r="676" spans="1:9" ht="51">
      <c r="A676" s="19">
        <f t="shared" si="40"/>
        <v>668</v>
      </c>
      <c r="B676" s="39" t="s">
        <v>187</v>
      </c>
      <c r="C676" s="19"/>
      <c r="D676" s="19"/>
      <c r="E676" s="19"/>
      <c r="F676" s="19">
        <v>119</v>
      </c>
      <c r="G676" s="26">
        <v>566.8</v>
      </c>
      <c r="H676" s="20">
        <v>561.1</v>
      </c>
      <c r="I676" s="13">
        <f t="shared" si="39"/>
        <v>98.99435426958364</v>
      </c>
    </row>
    <row r="677" spans="1:9" ht="38.25">
      <c r="A677" s="19">
        <f t="shared" si="40"/>
        <v>669</v>
      </c>
      <c r="B677" s="39" t="s">
        <v>152</v>
      </c>
      <c r="C677" s="19"/>
      <c r="D677" s="19"/>
      <c r="E677" s="19"/>
      <c r="F677" s="19">
        <v>240</v>
      </c>
      <c r="G677" s="26">
        <f>G678+G679</f>
        <v>231.1</v>
      </c>
      <c r="H677" s="20">
        <f>H678+H679</f>
        <v>231.1</v>
      </c>
      <c r="I677" s="13">
        <f t="shared" si="39"/>
        <v>100</v>
      </c>
    </row>
    <row r="678" spans="1:9" ht="28.5" customHeight="1">
      <c r="A678" s="19">
        <f t="shared" si="40"/>
        <v>670</v>
      </c>
      <c r="B678" s="39" t="s">
        <v>147</v>
      </c>
      <c r="C678" s="19"/>
      <c r="D678" s="19"/>
      <c r="E678" s="19"/>
      <c r="F678" s="19">
        <v>242</v>
      </c>
      <c r="G678" s="26">
        <v>177.7</v>
      </c>
      <c r="H678" s="20">
        <v>177.7</v>
      </c>
      <c r="I678" s="13">
        <f t="shared" si="39"/>
        <v>100</v>
      </c>
    </row>
    <row r="679" spans="1:9" ht="12.75">
      <c r="A679" s="19">
        <f t="shared" si="40"/>
        <v>671</v>
      </c>
      <c r="B679" s="39" t="s">
        <v>379</v>
      </c>
      <c r="C679" s="19"/>
      <c r="D679" s="19"/>
      <c r="E679" s="19"/>
      <c r="F679" s="19">
        <v>244</v>
      </c>
      <c r="G679" s="26">
        <v>53.4</v>
      </c>
      <c r="H679" s="20">
        <v>53.4</v>
      </c>
      <c r="I679" s="13">
        <f t="shared" si="39"/>
        <v>100</v>
      </c>
    </row>
    <row r="680" spans="1:9" ht="80.25" customHeight="1">
      <c r="A680" s="19">
        <f t="shared" si="40"/>
        <v>672</v>
      </c>
      <c r="B680" s="39" t="s">
        <v>372</v>
      </c>
      <c r="C680" s="19">
        <v>906</v>
      </c>
      <c r="D680" s="19" t="s">
        <v>138</v>
      </c>
      <c r="E680" s="19" t="s">
        <v>284</v>
      </c>
      <c r="F680" s="19"/>
      <c r="G680" s="26">
        <f>G681</f>
        <v>159.3</v>
      </c>
      <c r="H680" s="20">
        <f>H681</f>
        <v>159.3</v>
      </c>
      <c r="I680" s="13">
        <f t="shared" si="39"/>
        <v>100</v>
      </c>
    </row>
    <row r="681" spans="1:9" ht="12.75">
      <c r="A681" s="19">
        <f t="shared" si="40"/>
        <v>673</v>
      </c>
      <c r="B681" s="39" t="s">
        <v>379</v>
      </c>
      <c r="C681" s="19">
        <v>906</v>
      </c>
      <c r="D681" s="19" t="s">
        <v>138</v>
      </c>
      <c r="E681" s="19" t="s">
        <v>284</v>
      </c>
      <c r="F681" s="19">
        <v>244</v>
      </c>
      <c r="G681" s="26">
        <v>159.3</v>
      </c>
      <c r="H681" s="20">
        <v>159.3</v>
      </c>
      <c r="I681" s="13">
        <f t="shared" si="39"/>
        <v>100</v>
      </c>
    </row>
    <row r="682" spans="1:9" ht="38.25">
      <c r="A682" s="22">
        <f t="shared" si="40"/>
        <v>674</v>
      </c>
      <c r="B682" s="38" t="s">
        <v>139</v>
      </c>
      <c r="C682" s="22">
        <v>912</v>
      </c>
      <c r="D682" s="22"/>
      <c r="E682" s="22"/>
      <c r="F682" s="22"/>
      <c r="G682" s="17">
        <f aca="true" t="shared" si="41" ref="G682:H684">G683</f>
        <v>2198.1000000000004</v>
      </c>
      <c r="H682" s="17">
        <f t="shared" si="41"/>
        <v>2137.8</v>
      </c>
      <c r="I682" s="12">
        <f aca="true" t="shared" si="42" ref="I682:I718">H682/G682*100</f>
        <v>97.25672171420771</v>
      </c>
    </row>
    <row r="683" spans="1:9" ht="12.75">
      <c r="A683" s="22">
        <f t="shared" si="40"/>
        <v>675</v>
      </c>
      <c r="B683" s="38" t="s">
        <v>64</v>
      </c>
      <c r="C683" s="22">
        <v>912</v>
      </c>
      <c r="D683" s="22" t="s">
        <v>76</v>
      </c>
      <c r="E683" s="22"/>
      <c r="F683" s="22"/>
      <c r="G683" s="17">
        <f t="shared" si="41"/>
        <v>2198.1000000000004</v>
      </c>
      <c r="H683" s="17">
        <f t="shared" si="41"/>
        <v>2137.8</v>
      </c>
      <c r="I683" s="12">
        <f t="shared" si="42"/>
        <v>97.25672171420771</v>
      </c>
    </row>
    <row r="684" spans="1:9" ht="51">
      <c r="A684" s="22">
        <f t="shared" si="40"/>
        <v>676</v>
      </c>
      <c r="B684" s="42" t="s">
        <v>285</v>
      </c>
      <c r="C684" s="22">
        <v>912</v>
      </c>
      <c r="D684" s="22" t="s">
        <v>140</v>
      </c>
      <c r="E684" s="22"/>
      <c r="F684" s="22"/>
      <c r="G684" s="17">
        <f t="shared" si="41"/>
        <v>2198.1000000000004</v>
      </c>
      <c r="H684" s="18">
        <f>H685</f>
        <v>2137.8</v>
      </c>
      <c r="I684" s="12">
        <f t="shared" si="42"/>
        <v>97.25672171420771</v>
      </c>
    </row>
    <row r="685" spans="1:9" ht="12.75">
      <c r="A685" s="22">
        <f t="shared" si="40"/>
        <v>677</v>
      </c>
      <c r="B685" s="42" t="s">
        <v>4</v>
      </c>
      <c r="C685" s="22">
        <v>912</v>
      </c>
      <c r="D685" s="22" t="s">
        <v>140</v>
      </c>
      <c r="E685" s="22" t="s">
        <v>156</v>
      </c>
      <c r="F685" s="22"/>
      <c r="G685" s="17">
        <f>G686+G694</f>
        <v>2198.1000000000004</v>
      </c>
      <c r="H685" s="18">
        <f>H686+H694</f>
        <v>2137.8</v>
      </c>
      <c r="I685" s="12">
        <f t="shared" si="42"/>
        <v>97.25672171420771</v>
      </c>
    </row>
    <row r="686" spans="1:9" ht="25.5">
      <c r="A686" s="19">
        <f t="shared" si="40"/>
        <v>678</v>
      </c>
      <c r="B686" s="39" t="s">
        <v>5</v>
      </c>
      <c r="C686" s="19">
        <v>912</v>
      </c>
      <c r="D686" s="19" t="s">
        <v>140</v>
      </c>
      <c r="E686" s="19" t="s">
        <v>168</v>
      </c>
      <c r="F686" s="19"/>
      <c r="G686" s="26">
        <f>G687+G691</f>
        <v>1293.8000000000002</v>
      </c>
      <c r="H686" s="20">
        <f>H687+H691</f>
        <v>1282.6</v>
      </c>
      <c r="I686" s="13">
        <f t="shared" si="42"/>
        <v>99.13433297263872</v>
      </c>
    </row>
    <row r="687" spans="1:9" ht="25.5">
      <c r="A687" s="19">
        <f t="shared" si="40"/>
        <v>679</v>
      </c>
      <c r="B687" s="39" t="s">
        <v>150</v>
      </c>
      <c r="C687" s="19">
        <v>912</v>
      </c>
      <c r="D687" s="19" t="s">
        <v>140</v>
      </c>
      <c r="E687" s="19" t="s">
        <v>168</v>
      </c>
      <c r="F687" s="19">
        <v>120</v>
      </c>
      <c r="G687" s="26">
        <f>G688+G689+G690</f>
        <v>941.7</v>
      </c>
      <c r="H687" s="20">
        <f>SUM(H688:H690)</f>
        <v>937.9</v>
      </c>
      <c r="I687" s="13">
        <f t="shared" si="42"/>
        <v>99.59647446108102</v>
      </c>
    </row>
    <row r="688" spans="1:9" ht="25.5">
      <c r="A688" s="19">
        <f t="shared" si="40"/>
        <v>680</v>
      </c>
      <c r="B688" s="39" t="s">
        <v>289</v>
      </c>
      <c r="C688" s="19"/>
      <c r="D688" s="19"/>
      <c r="E688" s="19"/>
      <c r="F688" s="19">
        <v>121</v>
      </c>
      <c r="G688" s="26">
        <v>565.4</v>
      </c>
      <c r="H688" s="20">
        <v>565.4</v>
      </c>
      <c r="I688" s="13">
        <f t="shared" si="42"/>
        <v>100</v>
      </c>
    </row>
    <row r="689" spans="1:9" ht="56.25" customHeight="1">
      <c r="A689" s="19">
        <f t="shared" si="40"/>
        <v>681</v>
      </c>
      <c r="B689" s="39" t="s">
        <v>3</v>
      </c>
      <c r="C689" s="19"/>
      <c r="D689" s="19"/>
      <c r="E689" s="19"/>
      <c r="F689" s="19">
        <v>123</v>
      </c>
      <c r="G689" s="26">
        <v>210</v>
      </c>
      <c r="H689" s="20">
        <v>210</v>
      </c>
      <c r="I689" s="13">
        <f t="shared" si="42"/>
        <v>100</v>
      </c>
    </row>
    <row r="690" spans="1:9" ht="51">
      <c r="A690" s="19">
        <f t="shared" si="40"/>
        <v>682</v>
      </c>
      <c r="B690" s="39" t="s">
        <v>297</v>
      </c>
      <c r="C690" s="19"/>
      <c r="D690" s="19"/>
      <c r="E690" s="19"/>
      <c r="F690" s="19">
        <v>129</v>
      </c>
      <c r="G690" s="26">
        <v>166.3</v>
      </c>
      <c r="H690" s="20">
        <v>162.5</v>
      </c>
      <c r="I690" s="13">
        <f t="shared" si="42"/>
        <v>97.71497294046902</v>
      </c>
    </row>
    <row r="691" spans="1:9" ht="38.25">
      <c r="A691" s="19">
        <f t="shared" si="40"/>
        <v>683</v>
      </c>
      <c r="B691" s="39" t="s">
        <v>152</v>
      </c>
      <c r="C691" s="19"/>
      <c r="D691" s="19"/>
      <c r="E691" s="19"/>
      <c r="F691" s="19">
        <v>240</v>
      </c>
      <c r="G691" s="26">
        <f>G692+G693</f>
        <v>352.1</v>
      </c>
      <c r="H691" s="20">
        <f>SUM(H692:H693)</f>
        <v>344.7</v>
      </c>
      <c r="I691" s="13">
        <f t="shared" si="42"/>
        <v>97.89832433967622</v>
      </c>
    </row>
    <row r="692" spans="1:9" ht="28.5" customHeight="1">
      <c r="A692" s="19">
        <f t="shared" si="40"/>
        <v>684</v>
      </c>
      <c r="B692" s="39" t="s">
        <v>147</v>
      </c>
      <c r="C692" s="19"/>
      <c r="D692" s="19"/>
      <c r="E692" s="19"/>
      <c r="F692" s="19">
        <v>242</v>
      </c>
      <c r="G692" s="26">
        <v>288.5</v>
      </c>
      <c r="H692" s="20">
        <v>284.8</v>
      </c>
      <c r="I692" s="13">
        <f t="shared" si="42"/>
        <v>98.71750433275564</v>
      </c>
    </row>
    <row r="693" spans="1:9" ht="12.75">
      <c r="A693" s="19">
        <f t="shared" si="40"/>
        <v>685</v>
      </c>
      <c r="B693" s="39" t="s">
        <v>379</v>
      </c>
      <c r="C693" s="19"/>
      <c r="D693" s="19"/>
      <c r="E693" s="19"/>
      <c r="F693" s="19">
        <v>244</v>
      </c>
      <c r="G693" s="26">
        <v>63.6</v>
      </c>
      <c r="H693" s="20">
        <v>59.9</v>
      </c>
      <c r="I693" s="13">
        <f t="shared" si="42"/>
        <v>94.18238993710692</v>
      </c>
    </row>
    <row r="694" spans="1:9" ht="25.5">
      <c r="A694" s="19">
        <f t="shared" si="40"/>
        <v>686</v>
      </c>
      <c r="B694" s="39" t="s">
        <v>373</v>
      </c>
      <c r="C694" s="19">
        <v>912</v>
      </c>
      <c r="D694" s="19" t="s">
        <v>140</v>
      </c>
      <c r="E694" s="19" t="s">
        <v>374</v>
      </c>
      <c r="F694" s="19"/>
      <c r="G694" s="26">
        <f>G695</f>
        <v>904.3</v>
      </c>
      <c r="H694" s="20">
        <f>H695</f>
        <v>855.2</v>
      </c>
      <c r="I694" s="13">
        <f t="shared" si="42"/>
        <v>94.57038593387152</v>
      </c>
    </row>
    <row r="695" spans="1:9" ht="25.5">
      <c r="A695" s="19">
        <f t="shared" si="40"/>
        <v>687</v>
      </c>
      <c r="B695" s="39" t="s">
        <v>150</v>
      </c>
      <c r="C695" s="19">
        <v>912</v>
      </c>
      <c r="D695" s="19" t="s">
        <v>140</v>
      </c>
      <c r="E695" s="19" t="s">
        <v>374</v>
      </c>
      <c r="F695" s="19">
        <v>120</v>
      </c>
      <c r="G695" s="26">
        <f>G696+G697</f>
        <v>904.3</v>
      </c>
      <c r="H695" s="20">
        <f>SUM(H696:H697)</f>
        <v>855.2</v>
      </c>
      <c r="I695" s="13">
        <f t="shared" si="42"/>
        <v>94.57038593387152</v>
      </c>
    </row>
    <row r="696" spans="1:9" ht="25.5">
      <c r="A696" s="19">
        <f t="shared" si="40"/>
        <v>688</v>
      </c>
      <c r="B696" s="39" t="s">
        <v>159</v>
      </c>
      <c r="C696" s="19"/>
      <c r="D696" s="19"/>
      <c r="E696" s="19"/>
      <c r="F696" s="19">
        <v>121</v>
      </c>
      <c r="G696" s="26">
        <v>655.1</v>
      </c>
      <c r="H696" s="20">
        <v>655.1</v>
      </c>
      <c r="I696" s="13">
        <f t="shared" si="42"/>
        <v>100</v>
      </c>
    </row>
    <row r="697" spans="1:9" ht="51">
      <c r="A697" s="19">
        <f t="shared" si="40"/>
        <v>689</v>
      </c>
      <c r="B697" s="39" t="s">
        <v>297</v>
      </c>
      <c r="C697" s="19"/>
      <c r="D697" s="19"/>
      <c r="E697" s="19"/>
      <c r="F697" s="19">
        <v>129</v>
      </c>
      <c r="G697" s="26">
        <v>249.2</v>
      </c>
      <c r="H697" s="20">
        <v>200.1</v>
      </c>
      <c r="I697" s="13">
        <f t="shared" si="42"/>
        <v>80.29695024077047</v>
      </c>
    </row>
    <row r="698" spans="1:9" ht="51">
      <c r="A698" s="22">
        <f t="shared" si="40"/>
        <v>690</v>
      </c>
      <c r="B698" s="38" t="s">
        <v>69</v>
      </c>
      <c r="C698" s="22">
        <v>913</v>
      </c>
      <c r="D698" s="22"/>
      <c r="E698" s="22"/>
      <c r="F698" s="22"/>
      <c r="G698" s="17">
        <f aca="true" t="shared" si="43" ref="G698:H700">G699</f>
        <v>3258.3</v>
      </c>
      <c r="H698" s="17">
        <f t="shared" si="43"/>
        <v>3251</v>
      </c>
      <c r="I698" s="12">
        <f t="shared" si="42"/>
        <v>99.7759567872817</v>
      </c>
    </row>
    <row r="699" spans="1:9" ht="12.75">
      <c r="A699" s="22">
        <f t="shared" si="40"/>
        <v>691</v>
      </c>
      <c r="B699" s="38" t="s">
        <v>64</v>
      </c>
      <c r="C699" s="22">
        <v>913</v>
      </c>
      <c r="D699" s="22" t="s">
        <v>76</v>
      </c>
      <c r="E699" s="22"/>
      <c r="F699" s="22"/>
      <c r="G699" s="17">
        <f t="shared" si="43"/>
        <v>3258.3</v>
      </c>
      <c r="H699" s="17">
        <f t="shared" si="43"/>
        <v>3251</v>
      </c>
      <c r="I699" s="12">
        <f t="shared" si="42"/>
        <v>99.7759567872817</v>
      </c>
    </row>
    <row r="700" spans="1:9" ht="38.25">
      <c r="A700" s="22">
        <f t="shared" si="40"/>
        <v>692</v>
      </c>
      <c r="B700" s="42" t="s">
        <v>148</v>
      </c>
      <c r="C700" s="22">
        <v>913</v>
      </c>
      <c r="D700" s="22" t="s">
        <v>81</v>
      </c>
      <c r="E700" s="22"/>
      <c r="F700" s="22"/>
      <c r="G700" s="17">
        <f t="shared" si="43"/>
        <v>3258.3</v>
      </c>
      <c r="H700" s="17">
        <f t="shared" si="43"/>
        <v>3251</v>
      </c>
      <c r="I700" s="12">
        <f t="shared" si="42"/>
        <v>99.7759567872817</v>
      </c>
    </row>
    <row r="701" spans="1:9" ht="12.75">
      <c r="A701" s="22">
        <f aca="true" t="shared" si="44" ref="A701:A718">A700+1</f>
        <v>693</v>
      </c>
      <c r="B701" s="42" t="s">
        <v>4</v>
      </c>
      <c r="C701" s="22">
        <v>913</v>
      </c>
      <c r="D701" s="22" t="s">
        <v>81</v>
      </c>
      <c r="E701" s="22" t="s">
        <v>156</v>
      </c>
      <c r="F701" s="22"/>
      <c r="G701" s="17">
        <f>G702+G710+G714</f>
        <v>3258.3</v>
      </c>
      <c r="H701" s="17">
        <f>H702+H710+H714</f>
        <v>3251</v>
      </c>
      <c r="I701" s="12">
        <f t="shared" si="42"/>
        <v>99.7759567872817</v>
      </c>
    </row>
    <row r="702" spans="1:9" ht="25.5">
      <c r="A702" s="19">
        <f t="shared" si="44"/>
        <v>694</v>
      </c>
      <c r="B702" s="39" t="s">
        <v>5</v>
      </c>
      <c r="C702" s="19">
        <v>913</v>
      </c>
      <c r="D702" s="19" t="s">
        <v>81</v>
      </c>
      <c r="E702" s="19" t="s">
        <v>168</v>
      </c>
      <c r="F702" s="19"/>
      <c r="G702" s="26">
        <f>G703+G707</f>
        <v>1896.9</v>
      </c>
      <c r="H702" s="26">
        <f>H703+H707</f>
        <v>1889.7000000000003</v>
      </c>
      <c r="I702" s="13">
        <f t="shared" si="42"/>
        <v>99.6204333386051</v>
      </c>
    </row>
    <row r="703" spans="1:9" ht="25.5">
      <c r="A703" s="19">
        <f t="shared" si="44"/>
        <v>695</v>
      </c>
      <c r="B703" s="39" t="s">
        <v>150</v>
      </c>
      <c r="C703" s="19">
        <v>913</v>
      </c>
      <c r="D703" s="19" t="s">
        <v>81</v>
      </c>
      <c r="E703" s="19" t="s">
        <v>168</v>
      </c>
      <c r="F703" s="19">
        <v>120</v>
      </c>
      <c r="G703" s="26">
        <f>SUM(G704:G706)</f>
        <v>1438.3000000000002</v>
      </c>
      <c r="H703" s="26">
        <f>SUM(H704:H706)</f>
        <v>1438.3000000000002</v>
      </c>
      <c r="I703" s="13">
        <f t="shared" si="42"/>
        <v>100</v>
      </c>
    </row>
    <row r="704" spans="1:9" ht="25.5">
      <c r="A704" s="19">
        <f t="shared" si="44"/>
        <v>696</v>
      </c>
      <c r="B704" s="39" t="s">
        <v>289</v>
      </c>
      <c r="C704" s="19"/>
      <c r="D704" s="19"/>
      <c r="E704" s="19"/>
      <c r="F704" s="19">
        <v>121</v>
      </c>
      <c r="G704" s="26">
        <v>1082.9</v>
      </c>
      <c r="H704" s="71">
        <v>1082.9</v>
      </c>
      <c r="I704" s="13">
        <f t="shared" si="42"/>
        <v>100</v>
      </c>
    </row>
    <row r="705" spans="1:9" ht="38.25">
      <c r="A705" s="19">
        <f t="shared" si="44"/>
        <v>697</v>
      </c>
      <c r="B705" s="39" t="s">
        <v>151</v>
      </c>
      <c r="C705" s="19"/>
      <c r="D705" s="19"/>
      <c r="E705" s="19"/>
      <c r="F705" s="19">
        <v>122</v>
      </c>
      <c r="G705" s="26">
        <v>13.9</v>
      </c>
      <c r="H705" s="71">
        <v>13.9</v>
      </c>
      <c r="I705" s="13">
        <f t="shared" si="42"/>
        <v>100</v>
      </c>
    </row>
    <row r="706" spans="1:9" ht="51">
      <c r="A706" s="19">
        <f t="shared" si="44"/>
        <v>698</v>
      </c>
      <c r="B706" s="39" t="s">
        <v>297</v>
      </c>
      <c r="C706" s="19"/>
      <c r="D706" s="19"/>
      <c r="E706" s="19"/>
      <c r="F706" s="19">
        <v>129</v>
      </c>
      <c r="G706" s="26">
        <v>341.5</v>
      </c>
      <c r="H706" s="71">
        <v>341.5</v>
      </c>
      <c r="I706" s="13">
        <f t="shared" si="42"/>
        <v>100</v>
      </c>
    </row>
    <row r="707" spans="1:9" ht="38.25">
      <c r="A707" s="19">
        <f t="shared" si="44"/>
        <v>699</v>
      </c>
      <c r="B707" s="39" t="s">
        <v>152</v>
      </c>
      <c r="C707" s="19"/>
      <c r="D707" s="19"/>
      <c r="E707" s="19"/>
      <c r="F707" s="19">
        <v>240</v>
      </c>
      <c r="G707" s="26">
        <f>G708+G709</f>
        <v>458.6</v>
      </c>
      <c r="H707" s="26">
        <f>H708+H709</f>
        <v>451.4</v>
      </c>
      <c r="I707" s="13">
        <f t="shared" si="42"/>
        <v>98.430004361099</v>
      </c>
    </row>
    <row r="708" spans="1:9" ht="31.5" customHeight="1">
      <c r="A708" s="19">
        <f t="shared" si="44"/>
        <v>700</v>
      </c>
      <c r="B708" s="39" t="s">
        <v>153</v>
      </c>
      <c r="C708" s="19"/>
      <c r="D708" s="19"/>
      <c r="E708" s="19"/>
      <c r="F708" s="19">
        <v>242</v>
      </c>
      <c r="G708" s="26">
        <v>423.5</v>
      </c>
      <c r="H708" s="71">
        <v>417.9</v>
      </c>
      <c r="I708" s="13">
        <f t="shared" si="42"/>
        <v>98.67768595041322</v>
      </c>
    </row>
    <row r="709" spans="1:9" ht="12.75">
      <c r="A709" s="19">
        <f t="shared" si="44"/>
        <v>701</v>
      </c>
      <c r="B709" s="39" t="s">
        <v>379</v>
      </c>
      <c r="C709" s="19"/>
      <c r="D709" s="19"/>
      <c r="E709" s="19"/>
      <c r="F709" s="19">
        <v>244</v>
      </c>
      <c r="G709" s="26">
        <v>35.1</v>
      </c>
      <c r="H709" s="71">
        <v>33.5</v>
      </c>
      <c r="I709" s="13">
        <f t="shared" si="42"/>
        <v>95.44159544159544</v>
      </c>
    </row>
    <row r="710" spans="1:9" ht="25.5">
      <c r="A710" s="19">
        <f t="shared" si="44"/>
        <v>702</v>
      </c>
      <c r="B710" s="39" t="s">
        <v>375</v>
      </c>
      <c r="C710" s="19">
        <v>913</v>
      </c>
      <c r="D710" s="19" t="s">
        <v>81</v>
      </c>
      <c r="E710" s="19" t="s">
        <v>286</v>
      </c>
      <c r="F710" s="19"/>
      <c r="G710" s="26">
        <f>G711</f>
        <v>776.2</v>
      </c>
      <c r="H710" s="26">
        <f>H711</f>
        <v>776.1</v>
      </c>
      <c r="I710" s="13">
        <f t="shared" si="42"/>
        <v>99.98711672249419</v>
      </c>
    </row>
    <row r="711" spans="1:9" ht="25.5">
      <c r="A711" s="19">
        <f t="shared" si="44"/>
        <v>703</v>
      </c>
      <c r="B711" s="39" t="s">
        <v>150</v>
      </c>
      <c r="C711" s="19">
        <v>913</v>
      </c>
      <c r="D711" s="19" t="s">
        <v>81</v>
      </c>
      <c r="E711" s="19" t="s">
        <v>286</v>
      </c>
      <c r="F711" s="19">
        <v>120</v>
      </c>
      <c r="G711" s="26">
        <f>G712+G713</f>
        <v>776.2</v>
      </c>
      <c r="H711" s="26">
        <f>H712+H713</f>
        <v>776.1</v>
      </c>
      <c r="I711" s="13">
        <f t="shared" si="42"/>
        <v>99.98711672249419</v>
      </c>
    </row>
    <row r="712" spans="1:9" ht="25.5">
      <c r="A712" s="19">
        <f t="shared" si="44"/>
        <v>704</v>
      </c>
      <c r="B712" s="39" t="s">
        <v>289</v>
      </c>
      <c r="C712" s="19"/>
      <c r="D712" s="19"/>
      <c r="E712" s="19"/>
      <c r="F712" s="19">
        <v>121</v>
      </c>
      <c r="G712" s="26">
        <v>597.1</v>
      </c>
      <c r="H712" s="71">
        <v>597</v>
      </c>
      <c r="I712" s="13">
        <f t="shared" si="42"/>
        <v>99.98325238653491</v>
      </c>
    </row>
    <row r="713" spans="1:9" ht="51">
      <c r="A713" s="19">
        <f t="shared" si="44"/>
        <v>705</v>
      </c>
      <c r="B713" s="39" t="s">
        <v>297</v>
      </c>
      <c r="C713" s="19"/>
      <c r="D713" s="19"/>
      <c r="E713" s="19"/>
      <c r="F713" s="19">
        <v>129</v>
      </c>
      <c r="G713" s="26">
        <v>179.1</v>
      </c>
      <c r="H713" s="71">
        <v>179.1</v>
      </c>
      <c r="I713" s="13">
        <f t="shared" si="42"/>
        <v>100</v>
      </c>
    </row>
    <row r="714" spans="1:9" ht="51">
      <c r="A714" s="19">
        <f t="shared" si="44"/>
        <v>706</v>
      </c>
      <c r="B714" s="39" t="s">
        <v>515</v>
      </c>
      <c r="C714" s="19">
        <v>913</v>
      </c>
      <c r="D714" s="19" t="s">
        <v>81</v>
      </c>
      <c r="E714" s="19" t="s">
        <v>287</v>
      </c>
      <c r="F714" s="19"/>
      <c r="G714" s="26">
        <f>G715</f>
        <v>585.2</v>
      </c>
      <c r="H714" s="26">
        <f>H715</f>
        <v>585.2</v>
      </c>
      <c r="I714" s="13">
        <f t="shared" si="42"/>
        <v>100</v>
      </c>
    </row>
    <row r="715" spans="1:9" ht="25.5">
      <c r="A715" s="19">
        <f t="shared" si="44"/>
        <v>707</v>
      </c>
      <c r="B715" s="39" t="s">
        <v>150</v>
      </c>
      <c r="C715" s="19">
        <v>913</v>
      </c>
      <c r="D715" s="19" t="s">
        <v>81</v>
      </c>
      <c r="E715" s="19" t="s">
        <v>287</v>
      </c>
      <c r="F715" s="19">
        <v>120</v>
      </c>
      <c r="G715" s="26">
        <f>G716+G717</f>
        <v>585.2</v>
      </c>
      <c r="H715" s="26">
        <f>H716+H717</f>
        <v>585.2</v>
      </c>
      <c r="I715" s="13">
        <f t="shared" si="42"/>
        <v>100</v>
      </c>
    </row>
    <row r="716" spans="1:9" ht="25.5">
      <c r="A716" s="19">
        <f t="shared" si="44"/>
        <v>708</v>
      </c>
      <c r="B716" s="39" t="s">
        <v>289</v>
      </c>
      <c r="C716" s="19"/>
      <c r="D716" s="19"/>
      <c r="E716" s="19"/>
      <c r="F716" s="19">
        <v>121</v>
      </c>
      <c r="G716" s="26">
        <v>450.4</v>
      </c>
      <c r="H716" s="71">
        <v>450.4</v>
      </c>
      <c r="I716" s="13">
        <f t="shared" si="42"/>
        <v>100</v>
      </c>
    </row>
    <row r="717" spans="1:9" ht="51">
      <c r="A717" s="19">
        <f t="shared" si="44"/>
        <v>709</v>
      </c>
      <c r="B717" s="39" t="s">
        <v>297</v>
      </c>
      <c r="C717" s="19"/>
      <c r="D717" s="19"/>
      <c r="E717" s="19"/>
      <c r="F717" s="19">
        <v>129</v>
      </c>
      <c r="G717" s="26">
        <v>134.8</v>
      </c>
      <c r="H717" s="71">
        <v>134.8</v>
      </c>
      <c r="I717" s="13">
        <f t="shared" si="42"/>
        <v>100</v>
      </c>
    </row>
    <row r="718" spans="1:9" ht="12.75">
      <c r="A718" s="22">
        <f t="shared" si="44"/>
        <v>710</v>
      </c>
      <c r="B718" s="42" t="s">
        <v>70</v>
      </c>
      <c r="C718" s="22"/>
      <c r="D718" s="22"/>
      <c r="E718" s="22"/>
      <c r="F718" s="22"/>
      <c r="G718" s="17">
        <f>G9+G462+G682+G698</f>
        <v>936816.7</v>
      </c>
      <c r="H718" s="17">
        <f>H9+H462+H682+H698</f>
        <v>850033.8</v>
      </c>
      <c r="I718" s="12">
        <f t="shared" si="42"/>
        <v>90.73640553162642</v>
      </c>
    </row>
  </sheetData>
  <sheetProtection/>
  <mergeCells count="10">
    <mergeCell ref="B1:I2"/>
    <mergeCell ref="A4:I4"/>
    <mergeCell ref="H6:I6"/>
    <mergeCell ref="C6:C7"/>
    <mergeCell ref="A6:A7"/>
    <mergeCell ref="G6:G7"/>
    <mergeCell ref="B6:B7"/>
    <mergeCell ref="D6:D7"/>
    <mergeCell ref="E6:E7"/>
    <mergeCell ref="F6:F7"/>
  </mergeCells>
  <printOptions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2019-03-22T04:46:55Z</cp:lastPrinted>
  <dcterms:created xsi:type="dcterms:W3CDTF">1996-10-08T23:32:33Z</dcterms:created>
  <dcterms:modified xsi:type="dcterms:W3CDTF">2019-06-04T07:16:24Z</dcterms:modified>
  <cp:category/>
  <cp:version/>
  <cp:contentType/>
  <cp:contentStatus/>
</cp:coreProperties>
</file>